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/>
  <bookViews>
    <workbookView xWindow="0" yWindow="45" windowWidth="20115" windowHeight="11760"/>
  </bookViews>
  <sheets>
    <sheet name="2020 CLUB POINTS" sheetId="1" r:id="rId1"/>
    <sheet name="Points Graph" sheetId="4" r:id="rId2"/>
  </sheets>
  <definedNames>
    <definedName name="_xlnm.Print_Area" localSheetId="0">'2020 CLUB POINTS'!$A$1:$S$135</definedName>
  </definedNames>
  <calcPr calcId="145621"/>
</workbook>
</file>

<file path=xl/calcChain.xml><?xml version="1.0" encoding="utf-8"?>
<calcChain xmlns="http://schemas.openxmlformats.org/spreadsheetml/2006/main">
  <c r="E133" i="1" l="1"/>
  <c r="E123" i="1"/>
  <c r="E75" i="1"/>
  <c r="E78" i="1"/>
  <c r="E76" i="1"/>
  <c r="E39" i="1"/>
  <c r="E31" i="1"/>
  <c r="E30" i="1"/>
  <c r="E28" i="1"/>
  <c r="E27" i="1"/>
  <c r="E29" i="1"/>
  <c r="E25" i="1"/>
  <c r="E26" i="1"/>
  <c r="E24" i="1"/>
  <c r="E16" i="1"/>
  <c r="E108" i="1" l="1"/>
  <c r="E93" i="1"/>
  <c r="E92" i="1"/>
  <c r="E88" i="1"/>
  <c r="E91" i="1"/>
  <c r="E87" i="1"/>
  <c r="E79" i="1"/>
  <c r="E47" i="1"/>
  <c r="E12" i="1" l="1"/>
  <c r="E11" i="1"/>
  <c r="E51" i="1"/>
  <c r="E121" i="1"/>
  <c r="E71" i="1"/>
  <c r="E72" i="1"/>
  <c r="E22" i="1"/>
  <c r="E15" i="1"/>
  <c r="E17" i="1"/>
  <c r="E18" i="1"/>
  <c r="E14" i="1"/>
  <c r="E19" i="1"/>
  <c r="E9" i="1"/>
  <c r="E10" i="1"/>
  <c r="E13" i="1"/>
  <c r="E8" i="1"/>
  <c r="E7" i="1"/>
  <c r="E6" i="1"/>
  <c r="E114" i="1" l="1"/>
  <c r="E113" i="1"/>
  <c r="E77" i="1"/>
  <c r="E36" i="1"/>
  <c r="E37" i="1"/>
  <c r="E107" i="1" l="1"/>
  <c r="E69" i="1"/>
  <c r="E132" i="1" l="1"/>
  <c r="E125" i="1"/>
  <c r="E112" i="1"/>
  <c r="E106" i="1"/>
  <c r="E99" i="1"/>
  <c r="E101" i="1"/>
  <c r="E85" i="1"/>
  <c r="E83" i="1"/>
  <c r="E61" i="1"/>
  <c r="E62" i="1"/>
  <c r="E48" i="1"/>
  <c r="E52" i="1"/>
  <c r="E54" i="1"/>
  <c r="E21" i="1"/>
  <c r="E129" i="1" l="1"/>
  <c r="E45" i="1"/>
  <c r="E43" i="1"/>
  <c r="E131" i="1" l="1"/>
  <c r="E134" i="1"/>
  <c r="E84" i="1"/>
  <c r="E66" i="1"/>
  <c r="E104" i="1" l="1"/>
  <c r="E86" i="1" l="1"/>
  <c r="E50" i="1"/>
  <c r="E110" i="1" l="1"/>
  <c r="E116" i="1"/>
  <c r="E96" i="1"/>
  <c r="E82" i="1"/>
  <c r="E89" i="1"/>
  <c r="E63" i="1"/>
  <c r="E60" i="1"/>
  <c r="E44" i="1"/>
  <c r="E49" i="1"/>
  <c r="E5" i="1"/>
  <c r="E127" i="1"/>
  <c r="E130" i="1" l="1"/>
  <c r="E128" i="1"/>
  <c r="E120" i="1"/>
  <c r="E124" i="1"/>
  <c r="E118" i="1"/>
  <c r="E109" i="1"/>
  <c r="E111" i="1"/>
  <c r="E105" i="1"/>
  <c r="E122" i="1"/>
  <c r="E119" i="1"/>
  <c r="E115" i="1"/>
  <c r="E103" i="1"/>
  <c r="E117" i="1"/>
  <c r="E100" i="1"/>
  <c r="E97" i="1"/>
  <c r="E98" i="1"/>
  <c r="E90" i="1"/>
  <c r="E57" i="1"/>
  <c r="E64" i="1"/>
  <c r="E70" i="1"/>
  <c r="E65" i="1"/>
  <c r="E68" i="1"/>
  <c r="E67" i="1"/>
  <c r="E73" i="1"/>
  <c r="E59" i="1"/>
  <c r="E58" i="1"/>
  <c r="E80" i="1"/>
  <c r="E74" i="1"/>
  <c r="E46" i="1"/>
  <c r="E53" i="1"/>
  <c r="E55" i="1"/>
  <c r="E35" i="1"/>
  <c r="E40" i="1"/>
  <c r="E33" i="1"/>
  <c r="E38" i="1"/>
  <c r="E34" i="1"/>
</calcChain>
</file>

<file path=xl/comments1.xml><?xml version="1.0" encoding="utf-8"?>
<comments xmlns="http://schemas.openxmlformats.org/spreadsheetml/2006/main">
  <authors>
    <author>Brianna</author>
  </authors>
  <commentList>
    <comment ref="F36" authorId="0">
      <text>
        <r>
          <rPr>
            <b/>
            <sz val="9"/>
            <color indexed="81"/>
            <rFont val="Tahoma"/>
            <family val="2"/>
          </rPr>
          <t>Brianna:</t>
        </r>
        <r>
          <rPr>
            <sz val="9"/>
            <color indexed="81"/>
            <rFont val="Tahoma"/>
            <family val="2"/>
          </rPr>
          <t xml:space="preserve">
50 points - 60% transferred from Youth Limited (30 points)</t>
        </r>
      </text>
    </comment>
    <comment ref="H36" authorId="0">
      <text>
        <r>
          <rPr>
            <b/>
            <sz val="9"/>
            <color indexed="81"/>
            <rFont val="Tahoma"/>
            <family val="2"/>
          </rPr>
          <t>Brianna:</t>
        </r>
        <r>
          <rPr>
            <sz val="9"/>
            <color indexed="81"/>
            <rFont val="Tahoma"/>
            <family val="2"/>
          </rPr>
          <t xml:space="preserve">
50 points - 60% transferred from Youth Limited (30 points)</t>
        </r>
      </text>
    </comment>
  </commentList>
</comments>
</file>

<file path=xl/sharedStrings.xml><?xml version="1.0" encoding="utf-8"?>
<sst xmlns="http://schemas.openxmlformats.org/spreadsheetml/2006/main" count="613" uniqueCount="144">
  <si>
    <t>POSITION</t>
  </si>
  <si>
    <t>RACER</t>
  </si>
  <si>
    <t>TOTAL POINTS</t>
  </si>
  <si>
    <t>DROP</t>
  </si>
  <si>
    <t>Youth 50</t>
  </si>
  <si>
    <t>Youth 110</t>
  </si>
  <si>
    <t>Youth Open</t>
  </si>
  <si>
    <t>Stock 100</t>
  </si>
  <si>
    <t>F-1</t>
  </si>
  <si>
    <t>F-2</t>
  </si>
  <si>
    <t>F-3</t>
  </si>
  <si>
    <t>FINISHING ORDER</t>
  </si>
  <si>
    <t>“A” MAIN POINTS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</si>
  <si>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</si>
  <si>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</si>
  <si>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</si>
  <si>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</si>
  <si>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</si>
  <si>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</si>
  <si>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</si>
  <si>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</si>
  <si>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</si>
  <si>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</si>
  <si>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</si>
  <si>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</si>
  <si>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</si>
  <si>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</si>
  <si>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</si>
  <si>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</si>
  <si>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</si>
  <si>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</si>
  <si>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“B” MAIN POINTS</t>
  </si>
  <si>
    <t>TRANSFER TO A Main</t>
  </si>
  <si>
    <t>17th (1st)</t>
  </si>
  <si>
    <t>18th (2nd)</t>
  </si>
  <si>
    <t>19th (3rd)</t>
  </si>
  <si>
    <t>20th (4th)</t>
  </si>
  <si>
    <t>21st (5th)</t>
  </si>
  <si>
    <t>22nd (6th)</t>
  </si>
  <si>
    <t>23rd (7th)</t>
  </si>
  <si>
    <t>24th (8th)</t>
  </si>
  <si>
    <t>25th (9th)</t>
  </si>
  <si>
    <t>26th (10th)</t>
  </si>
  <si>
    <t>27th (11th)</t>
  </si>
  <si>
    <t>28th (12th)</t>
  </si>
  <si>
    <t>29th (13th)</t>
  </si>
  <si>
    <t>30th (14th)</t>
  </si>
  <si>
    <t>31st (15th)</t>
  </si>
  <si>
    <t>32nd (16th)</t>
  </si>
  <si>
    <t>33rd (17th)</t>
  </si>
  <si>
    <t>34th (18th)</t>
  </si>
  <si>
    <t>MOTARD 450</t>
  </si>
  <si>
    <t>by</t>
  </si>
  <si>
    <t>Enterprises</t>
  </si>
  <si>
    <t>BONUS 25</t>
  </si>
  <si>
    <t>Youth LTD</t>
  </si>
  <si>
    <t>Adult LTD</t>
  </si>
  <si>
    <t>2023 CHAMPIONSHIP POINTS</t>
  </si>
  <si>
    <t>#</t>
  </si>
  <si>
    <t>Gavin Belz</t>
  </si>
  <si>
    <t>Mahika Bashyam</t>
  </si>
  <si>
    <t>Kora Lease</t>
  </si>
  <si>
    <t>Abigail Brown</t>
  </si>
  <si>
    <t>Will Lease</t>
  </si>
  <si>
    <t>Layla Van Halle</t>
  </si>
  <si>
    <t>Logan Sonneborn</t>
  </si>
  <si>
    <t>Juliette Lease</t>
  </si>
  <si>
    <t>Nila Hunt</t>
  </si>
  <si>
    <t>Elise Brown</t>
  </si>
  <si>
    <t>Jude Mavris</t>
  </si>
  <si>
    <t>Phoebe Mavris</t>
  </si>
  <si>
    <t>DNS</t>
  </si>
  <si>
    <t>Caleb Barrow</t>
  </si>
  <si>
    <t>Bennett Stoltzfus</t>
  </si>
  <si>
    <t>Trevor Shields</t>
  </si>
  <si>
    <t>Gwen Lease</t>
  </si>
  <si>
    <t>Conner DeBoer</t>
  </si>
  <si>
    <t>Peter Zerphy</t>
  </si>
  <si>
    <t>Jeff Thompson</t>
  </si>
  <si>
    <t>01</t>
  </si>
  <si>
    <t>Howard Sonneborn</t>
  </si>
  <si>
    <t>Mike Falcone</t>
  </si>
  <si>
    <t>Steve Slunt</t>
  </si>
  <si>
    <t>Kishore Bashyam</t>
  </si>
  <si>
    <t>Lola Williams</t>
  </si>
  <si>
    <t>Robert Miller</t>
  </si>
  <si>
    <t>Logan Barrow</t>
  </si>
  <si>
    <t>Brenna DeBoer</t>
  </si>
  <si>
    <t>Charles Lease</t>
  </si>
  <si>
    <t>Dylan O'Connell</t>
  </si>
  <si>
    <t>Anthony Shields</t>
  </si>
  <si>
    <t>Tyler Kuhn</t>
  </si>
  <si>
    <t>Trey Morita</t>
  </si>
  <si>
    <t>Ron Morris</t>
  </si>
  <si>
    <t>Mike Derrenberger</t>
  </si>
  <si>
    <t>Sam Beiler</t>
  </si>
  <si>
    <t>Levi Back</t>
  </si>
  <si>
    <t>Andrew Stern</t>
  </si>
  <si>
    <t>Jason Hunt</t>
  </si>
  <si>
    <t>Jason Belz</t>
  </si>
  <si>
    <t>Joe Testerman</t>
  </si>
  <si>
    <t>3x</t>
  </si>
  <si>
    <t>Thomas Millwater</t>
  </si>
  <si>
    <t>Ben Miller</t>
  </si>
  <si>
    <t>Alan Gonzalez</t>
  </si>
  <si>
    <t>Linford Stoltzfus</t>
  </si>
  <si>
    <t>Jean-Yves Van Halle</t>
  </si>
  <si>
    <t>Chris Cayer</t>
  </si>
  <si>
    <t>Roberto Diaz</t>
  </si>
  <si>
    <t>R-3 5/20</t>
  </si>
  <si>
    <t>R-2 4/29</t>
  </si>
  <si>
    <t>R-4 6/24</t>
  </si>
  <si>
    <t>R-5 7/8</t>
  </si>
  <si>
    <t>R-6 7/29</t>
  </si>
  <si>
    <t>R-7 8/12</t>
  </si>
  <si>
    <t>R-8 9/2</t>
  </si>
  <si>
    <t>R-9 10/28</t>
  </si>
  <si>
    <t>R-10 11/4</t>
  </si>
  <si>
    <t>R-1 7/22</t>
  </si>
  <si>
    <t>Maximus Nolan</t>
  </si>
  <si>
    <t>-</t>
  </si>
  <si>
    <t>Ethan Elliott</t>
  </si>
  <si>
    <t>Patrick Avon</t>
  </si>
  <si>
    <t>Mike Burkholder</t>
  </si>
  <si>
    <t>Victor Nolan</t>
  </si>
  <si>
    <t>Ian Hopper</t>
  </si>
  <si>
    <t xml:space="preserve">Jim Back </t>
  </si>
  <si>
    <t>Dan Elliott</t>
  </si>
  <si>
    <t>Willie Slunt</t>
  </si>
  <si>
    <t>Jim Back</t>
  </si>
  <si>
    <t>Eduardo Montalvo Cruz</t>
  </si>
  <si>
    <t>Chris Callanan</t>
  </si>
  <si>
    <t>Brett Segal</t>
  </si>
  <si>
    <t>Arit Harvanko</t>
  </si>
  <si>
    <t>Allison Burchardt</t>
  </si>
  <si>
    <t>Steph Falcone</t>
  </si>
  <si>
    <t>03</t>
  </si>
  <si>
    <t>Bruce Falcone</t>
  </si>
  <si>
    <t>Brielle Falcone</t>
  </si>
  <si>
    <t>R-2 9/9</t>
  </si>
  <si>
    <t>Jason DeBoer</t>
  </si>
  <si>
    <t>Ryan Clark</t>
  </si>
  <si>
    <t>Class Champion</t>
  </si>
  <si>
    <t>Yellow highlights signifies championship award will be received!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</si>
</sst>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"/>
  </numFmts>
  <fonts count="14" x14ac:knownFonts="1">
    <font>
      <sz val="10"/>
      <color indexed="8"/>
      <name val="Helvetica"/>
    </font>
    <font>
      <b/>
      <sz val="20"/>
      <color indexed="8"/>
      <name val="Helvetica"/>
    </font>
    <font>
      <b/>
      <i/>
      <u/>
      <sz val="20"/>
      <color indexed="8"/>
      <name val="Helvetica"/>
    </font>
    <font>
      <b/>
      <sz val="10"/>
      <color indexed="8"/>
      <name val="Helvetica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0"/>
      <name val="Helvetica"/>
    </font>
    <font>
      <sz val="10"/>
      <color theme="1"/>
      <name val="Helvetica"/>
    </font>
    <font>
      <b/>
      <sz val="8"/>
      <color indexed="8"/>
      <name val="Helvetica"/>
    </font>
    <font>
      <b/>
      <sz val="10"/>
      <color theme="1"/>
      <name val="Helvetica"/>
    </font>
    <font>
      <b/>
      <i/>
      <sz val="20"/>
      <color indexed="8"/>
      <name val="Helvetica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"/>
      <name val="Helvetica"/>
    </font>
  </fonts>
  <fills count="11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000"/>
        <bgColor indexed="64"/>
      </patternFill>
    </fill>
  </fills>
  <borders count="10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horizontal="left" vertical="top" wrapText="1"/>
    </xf>
  </cellStyleXfs>
  <cellXfs count="271">
    <xf numFmtId="0" fontId="0" fillId="0" borderId="0" xfId="0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top" wrapText="1"/>
    </xf>
    <xf numFmtId="0" fontId="4" fillId="4" borderId="3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0" fillId="0" borderId="0" xfId="0" applyNumberFormat="1" applyFont="1" applyBorder="1" applyAlignment="1">
      <alignment horizontal="left" vertical="top" wrapText="1"/>
    </xf>
    <xf numFmtId="0" fontId="5" fillId="4" borderId="0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0" fillId="2" borderId="17" xfId="0" applyFont="1" applyFill="1" applyBorder="1" applyAlignment="1">
      <alignment vertical="top" wrapText="1"/>
    </xf>
    <xf numFmtId="0" fontId="0" fillId="2" borderId="19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5" borderId="3" xfId="0" applyNumberFormat="1" applyFont="1" applyFill="1" applyBorder="1" applyAlignment="1">
      <alignment horizontal="center" vertical="center" wrapText="1"/>
    </xf>
    <xf numFmtId="0" fontId="0" fillId="5" borderId="2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 wrapText="1"/>
    </xf>
    <xf numFmtId="0" fontId="3" fillId="2" borderId="26" xfId="0" applyFont="1" applyFill="1" applyBorder="1" applyAlignment="1">
      <alignment vertical="center" wrapText="1"/>
    </xf>
    <xf numFmtId="49" fontId="6" fillId="3" borderId="27" xfId="0" applyNumberFormat="1" applyFont="1" applyFill="1" applyBorder="1" applyAlignment="1">
      <alignment horizontal="center" vertical="center" wrapText="1"/>
    </xf>
    <xf numFmtId="49" fontId="9" fillId="5" borderId="28" xfId="0" applyNumberFormat="1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top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vertical="center" wrapText="1"/>
    </xf>
    <xf numFmtId="0" fontId="0" fillId="2" borderId="30" xfId="0" applyFont="1" applyFill="1" applyBorder="1" applyAlignment="1">
      <alignment vertical="top" wrapText="1"/>
    </xf>
    <xf numFmtId="0" fontId="0" fillId="0" borderId="28" xfId="0" applyBorder="1" applyAlignment="1">
      <alignment horizontal="left" vertical="top" wrapText="1"/>
    </xf>
    <xf numFmtId="0" fontId="0" fillId="0" borderId="31" xfId="0" applyNumberFormat="1" applyFont="1" applyBorder="1" applyAlignment="1">
      <alignment horizontal="center" vertical="top" wrapText="1"/>
    </xf>
    <xf numFmtId="0" fontId="0" fillId="2" borderId="29" xfId="0" applyFont="1" applyFill="1" applyBorder="1" applyAlignment="1">
      <alignment vertical="top" wrapText="1"/>
    </xf>
    <xf numFmtId="49" fontId="6" fillId="3" borderId="28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0" fontId="0" fillId="2" borderId="33" xfId="0" applyFont="1" applyFill="1" applyBorder="1" applyAlignment="1">
      <alignment vertical="top" wrapText="1"/>
    </xf>
    <xf numFmtId="0" fontId="0" fillId="2" borderId="34" xfId="0" applyFont="1" applyFill="1" applyBorder="1" applyAlignment="1">
      <alignment vertical="top" wrapText="1"/>
    </xf>
    <xf numFmtId="0" fontId="0" fillId="2" borderId="35" xfId="0" applyFont="1" applyFill="1" applyBorder="1" applyAlignment="1">
      <alignment vertical="top" wrapText="1"/>
    </xf>
    <xf numFmtId="0" fontId="0" fillId="2" borderId="36" xfId="0" applyFont="1" applyFill="1" applyBorder="1" applyAlignment="1">
      <alignment vertical="top" wrapText="1"/>
    </xf>
    <xf numFmtId="0" fontId="0" fillId="0" borderId="28" xfId="0" applyNumberFormat="1" applyBorder="1" applyAlignment="1">
      <alignment horizontal="left" vertical="center" wrapText="1"/>
    </xf>
    <xf numFmtId="0" fontId="0" fillId="2" borderId="37" xfId="0" applyFont="1" applyFill="1" applyBorder="1" applyAlignment="1">
      <alignment vertical="top" wrapText="1"/>
    </xf>
    <xf numFmtId="0" fontId="0" fillId="0" borderId="38" xfId="0" applyNumberFormat="1" applyFont="1" applyBorder="1" applyAlignment="1">
      <alignment horizontal="center" vertical="center" wrapText="1"/>
    </xf>
    <xf numFmtId="49" fontId="6" fillId="3" borderId="40" xfId="0" applyNumberFormat="1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2" borderId="43" xfId="0" applyFont="1" applyFill="1" applyBorder="1" applyAlignment="1">
      <alignment vertical="top" wrapText="1"/>
    </xf>
    <xf numFmtId="0" fontId="3" fillId="2" borderId="17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2" borderId="46" xfId="0" applyFont="1" applyFill="1" applyBorder="1" applyAlignment="1">
      <alignment vertical="top" wrapText="1"/>
    </xf>
    <xf numFmtId="0" fontId="3" fillId="0" borderId="29" xfId="0" applyFont="1" applyBorder="1" applyAlignment="1">
      <alignment horizontal="center" vertical="top" wrapText="1"/>
    </xf>
    <xf numFmtId="164" fontId="3" fillId="6" borderId="3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6" fillId="3" borderId="50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6" borderId="21" xfId="0" applyNumberFormat="1" applyFont="1" applyFill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58" xfId="0" applyNumberFormat="1" applyFont="1" applyBorder="1" applyAlignment="1">
      <alignment horizontal="center" vertical="center" wrapText="1"/>
    </xf>
    <xf numFmtId="0" fontId="0" fillId="5" borderId="7" xfId="0" applyNumberFormat="1" applyFont="1" applyFill="1" applyBorder="1" applyAlignment="1">
      <alignment horizontal="center" vertical="center" wrapText="1"/>
    </xf>
    <xf numFmtId="0" fontId="0" fillId="0" borderId="59" xfId="0" applyNumberFormat="1" applyFont="1" applyBorder="1" applyAlignment="1">
      <alignment horizontal="center" vertical="center" wrapText="1"/>
    </xf>
    <xf numFmtId="0" fontId="0" fillId="5" borderId="56" xfId="0" applyNumberFormat="1" applyFont="1" applyFill="1" applyBorder="1" applyAlignment="1">
      <alignment horizontal="center" vertical="center" wrapText="1"/>
    </xf>
    <xf numFmtId="164" fontId="3" fillId="7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vertical="center" wrapText="1"/>
    </xf>
    <xf numFmtId="164" fontId="3" fillId="7" borderId="60" xfId="0" applyNumberFormat="1" applyFont="1" applyFill="1" applyBorder="1" applyAlignment="1">
      <alignment horizontal="center" vertical="center" wrapText="1"/>
    </xf>
    <xf numFmtId="164" fontId="3" fillId="0" borderId="6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49" fontId="6" fillId="3" borderId="6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62" xfId="0" applyNumberFormat="1" applyFont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5" xfId="0" applyNumberFormat="1" applyFont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0" borderId="67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3" fillId="0" borderId="60" xfId="0" applyNumberFormat="1" applyFont="1" applyFill="1" applyBorder="1" applyAlignment="1">
      <alignment horizontal="center" vertical="center" wrapText="1"/>
    </xf>
    <xf numFmtId="0" fontId="0" fillId="0" borderId="68" xfId="0" applyNumberFormat="1" applyFont="1" applyBorder="1" applyAlignment="1">
      <alignment horizontal="center" vertical="center" wrapText="1"/>
    </xf>
    <xf numFmtId="0" fontId="0" fillId="5" borderId="65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164" fontId="3" fillId="0" borderId="69" xfId="0" applyNumberFormat="1" applyFont="1" applyFill="1" applyBorder="1" applyAlignment="1">
      <alignment horizontal="center" vertical="center" wrapText="1"/>
    </xf>
    <xf numFmtId="164" fontId="3" fillId="7" borderId="69" xfId="0" applyNumberFormat="1" applyFont="1" applyFill="1" applyBorder="1" applyAlignment="1">
      <alignment horizontal="center" vertical="center" wrapText="1"/>
    </xf>
    <xf numFmtId="164" fontId="3" fillId="0" borderId="69" xfId="0" applyNumberFormat="1" applyFont="1" applyBorder="1" applyAlignment="1">
      <alignment horizontal="center" vertical="center" wrapText="1"/>
    </xf>
    <xf numFmtId="164" fontId="3" fillId="0" borderId="70" xfId="0" applyNumberFormat="1" applyFont="1" applyBorder="1" applyAlignment="1">
      <alignment horizontal="center" vertical="center" wrapText="1"/>
    </xf>
    <xf numFmtId="49" fontId="3" fillId="0" borderId="71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41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vertical="center" wrapText="1"/>
    </xf>
    <xf numFmtId="0" fontId="0" fillId="6" borderId="17" xfId="0" applyFont="1" applyFill="1" applyBorder="1" applyAlignment="1">
      <alignment vertical="top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64" xfId="0" applyFill="1" applyBorder="1" applyAlignment="1">
      <alignment horizontal="center" vertical="center" wrapText="1"/>
    </xf>
    <xf numFmtId="0" fontId="0" fillId="6" borderId="19" xfId="0" applyFont="1" applyFill="1" applyBorder="1" applyAlignment="1">
      <alignment vertical="top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0" fillId="6" borderId="64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top" wrapText="1"/>
    </xf>
    <xf numFmtId="0" fontId="0" fillId="0" borderId="41" xfId="0" applyFill="1" applyBorder="1" applyAlignment="1">
      <alignment horizontal="center" vertical="center" wrapText="1"/>
    </xf>
    <xf numFmtId="0" fontId="0" fillId="6" borderId="41" xfId="0" applyFill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64" fontId="3" fillId="0" borderId="53" xfId="0" applyNumberFormat="1" applyFont="1" applyBorder="1" applyAlignment="1">
      <alignment horizontal="center" vertical="center" wrapText="1"/>
    </xf>
    <xf numFmtId="164" fontId="3" fillId="0" borderId="82" xfId="0" applyNumberFormat="1" applyFont="1" applyBorder="1" applyAlignment="1">
      <alignment horizontal="center" vertical="center" wrapText="1"/>
    </xf>
    <xf numFmtId="49" fontId="3" fillId="0" borderId="83" xfId="0" applyNumberFormat="1" applyFont="1" applyBorder="1" applyAlignment="1">
      <alignment horizontal="center" vertical="center" wrapText="1"/>
    </xf>
    <xf numFmtId="49" fontId="3" fillId="0" borderId="84" xfId="0" applyNumberFormat="1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164" fontId="3" fillId="6" borderId="71" xfId="0" applyNumberFormat="1" applyFont="1" applyFill="1" applyBorder="1" applyAlignment="1">
      <alignment horizontal="center" vertical="center" wrapText="1"/>
    </xf>
    <xf numFmtId="49" fontId="8" fillId="0" borderId="86" xfId="0" applyNumberFormat="1" applyFont="1" applyBorder="1" applyAlignment="1">
      <alignment horizontal="center" vertical="center" wrapText="1"/>
    </xf>
    <xf numFmtId="0" fontId="0" fillId="2" borderId="87" xfId="0" applyFont="1" applyFill="1" applyBorder="1" applyAlignment="1">
      <alignment vertical="top" wrapText="1"/>
    </xf>
    <xf numFmtId="0" fontId="0" fillId="0" borderId="88" xfId="0" applyFont="1" applyBorder="1" applyAlignment="1">
      <alignment horizontal="center" vertical="center" wrapText="1"/>
    </xf>
    <xf numFmtId="0" fontId="0" fillId="2" borderId="89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3" fillId="2" borderId="87" xfId="0" applyFont="1" applyFill="1" applyBorder="1" applyAlignment="1">
      <alignment vertical="center" wrapText="1"/>
    </xf>
    <xf numFmtId="0" fontId="3" fillId="2" borderId="90" xfId="0" applyFont="1" applyFill="1" applyBorder="1" applyAlignment="1">
      <alignment vertical="center" wrapText="1"/>
    </xf>
    <xf numFmtId="0" fontId="0" fillId="2" borderId="91" xfId="0" applyFont="1" applyFill="1" applyBorder="1" applyAlignment="1">
      <alignment vertical="top" wrapText="1"/>
    </xf>
    <xf numFmtId="0" fontId="0" fillId="0" borderId="86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0" fillId="0" borderId="55" xfId="0" applyNumberFormat="1" applyFont="1" applyBorder="1" applyAlignment="1">
      <alignment horizontal="center" vertical="center" wrapText="1"/>
    </xf>
    <xf numFmtId="49" fontId="8" fillId="0" borderId="9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0" fillId="8" borderId="48" xfId="0" applyNumberFormat="1" applyFont="1" applyFill="1" applyBorder="1" applyAlignment="1">
      <alignment horizontal="left" vertical="top" wrapText="1"/>
    </xf>
    <xf numFmtId="0" fontId="0" fillId="9" borderId="3" xfId="0" applyNumberFormat="1" applyFont="1" applyFill="1" applyBorder="1" applyAlignment="1">
      <alignment horizontal="center" vertical="center" wrapText="1"/>
    </xf>
    <xf numFmtId="0" fontId="0" fillId="9" borderId="5" xfId="0" applyNumberFormat="1" applyFont="1" applyFill="1" applyBorder="1" applyAlignment="1">
      <alignment horizontal="center" vertical="center" wrapText="1"/>
    </xf>
    <xf numFmtId="0" fontId="0" fillId="9" borderId="1" xfId="0" applyNumberFormat="1" applyFont="1" applyFill="1" applyBorder="1" applyAlignment="1">
      <alignment horizontal="center" vertical="center" wrapText="1"/>
    </xf>
    <xf numFmtId="0" fontId="0" fillId="9" borderId="66" xfId="0" applyNumberFormat="1" applyFont="1" applyFill="1" applyBorder="1" applyAlignment="1">
      <alignment horizontal="center" vertical="center" wrapText="1"/>
    </xf>
    <xf numFmtId="0" fontId="0" fillId="8" borderId="3" xfId="0" applyNumberFormat="1" applyFont="1" applyFill="1" applyBorder="1" applyAlignment="1">
      <alignment horizontal="center" vertical="center" wrapText="1"/>
    </xf>
    <xf numFmtId="0" fontId="0" fillId="8" borderId="41" xfId="0" applyNumberFormat="1" applyFont="1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0" fillId="8" borderId="24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66" xfId="0" applyNumberFormat="1" applyFont="1" applyFill="1" applyBorder="1" applyAlignment="1">
      <alignment horizontal="center" vertical="center" wrapText="1"/>
    </xf>
    <xf numFmtId="0" fontId="0" fillId="8" borderId="39" xfId="0" applyNumberFormat="1" applyFont="1" applyFill="1" applyBorder="1" applyAlignment="1">
      <alignment horizontal="center" vertical="center" wrapText="1"/>
    </xf>
    <xf numFmtId="0" fontId="0" fillId="8" borderId="58" xfId="0" applyNumberFormat="1" applyFont="1" applyFill="1" applyBorder="1" applyAlignment="1">
      <alignment horizontal="center" vertical="center" wrapText="1"/>
    </xf>
    <xf numFmtId="0" fontId="0" fillId="8" borderId="49" xfId="0" applyNumberFormat="1" applyFont="1" applyFill="1" applyBorder="1" applyAlignment="1">
      <alignment horizontal="center" vertical="center" wrapText="1"/>
    </xf>
    <xf numFmtId="0" fontId="0" fillId="8" borderId="67" xfId="0" applyNumberFormat="1" applyFont="1" applyFill="1" applyBorder="1" applyAlignment="1">
      <alignment horizontal="center" vertical="center" wrapText="1"/>
    </xf>
    <xf numFmtId="0" fontId="0" fillId="8" borderId="0" xfId="0" applyNumberFormat="1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/>
    </xf>
    <xf numFmtId="0" fontId="0" fillId="8" borderId="5" xfId="0" applyNumberFormat="1" applyFont="1" applyFill="1" applyBorder="1" applyAlignment="1">
      <alignment horizontal="center" vertical="center" wrapText="1"/>
    </xf>
    <xf numFmtId="0" fontId="0" fillId="8" borderId="56" xfId="0" applyNumberFormat="1" applyFont="1" applyFill="1" applyBorder="1" applyAlignment="1">
      <alignment horizontal="center" vertical="center" wrapText="1"/>
    </xf>
    <xf numFmtId="0" fontId="0" fillId="8" borderId="17" xfId="0" applyNumberFormat="1" applyFont="1" applyFill="1" applyBorder="1" applyAlignment="1">
      <alignment horizontal="center" vertical="center" wrapText="1"/>
    </xf>
    <xf numFmtId="0" fontId="0" fillId="8" borderId="20" xfId="0" applyNumberFormat="1" applyFont="1" applyFill="1" applyBorder="1" applyAlignment="1">
      <alignment horizontal="center" vertical="center" wrapText="1"/>
    </xf>
    <xf numFmtId="0" fontId="0" fillId="8" borderId="59" xfId="0" applyNumberFormat="1" applyFont="1" applyFill="1" applyBorder="1" applyAlignment="1">
      <alignment horizontal="center" vertical="center" wrapText="1"/>
    </xf>
    <xf numFmtId="0" fontId="0" fillId="8" borderId="68" xfId="0" applyNumberFormat="1" applyFont="1" applyFill="1" applyBorder="1" applyAlignment="1">
      <alignment horizontal="center" vertical="center" wrapText="1"/>
    </xf>
    <xf numFmtId="0" fontId="0" fillId="8" borderId="7" xfId="0" applyNumberFormat="1" applyFon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8" xfId="0" applyNumberFormat="1" applyFont="1" applyFill="1" applyBorder="1" applyAlignment="1">
      <alignment horizontal="center" vertical="center" wrapText="1"/>
    </xf>
    <xf numFmtId="49" fontId="0" fillId="8" borderId="3" xfId="0" applyNumberFormat="1" applyFont="1" applyFill="1" applyBorder="1" applyAlignment="1">
      <alignment horizontal="center" vertical="center" wrapText="1"/>
    </xf>
    <xf numFmtId="0" fontId="0" fillId="8" borderId="21" xfId="0" applyNumberFormat="1" applyFont="1" applyFill="1" applyBorder="1" applyAlignment="1">
      <alignment horizontal="center" vertical="center" wrapText="1"/>
    </xf>
    <xf numFmtId="0" fontId="0" fillId="8" borderId="42" xfId="0" applyNumberFormat="1" applyFont="1" applyFill="1" applyBorder="1" applyAlignment="1">
      <alignment horizontal="center" vertical="center" wrapText="1"/>
    </xf>
    <xf numFmtId="0" fontId="0" fillId="8" borderId="62" xfId="0" applyNumberFormat="1" applyFont="1" applyFill="1" applyBorder="1" applyAlignment="1">
      <alignment horizontal="center" vertical="center" wrapText="1"/>
    </xf>
    <xf numFmtId="0" fontId="0" fillId="8" borderId="22" xfId="0" applyNumberFormat="1" applyFont="1" applyFill="1" applyBorder="1" applyAlignment="1">
      <alignment horizontal="center" vertical="center" wrapText="1"/>
    </xf>
    <xf numFmtId="0" fontId="0" fillId="8" borderId="3" xfId="0" applyNumberFormat="1" applyFill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top" wrapText="1"/>
    </xf>
    <xf numFmtId="49" fontId="6" fillId="3" borderId="99" xfId="0" applyNumberFormat="1" applyFont="1" applyFill="1" applyBorder="1" applyAlignment="1">
      <alignment horizontal="center" vertical="center" wrapText="1"/>
    </xf>
    <xf numFmtId="0" fontId="0" fillId="9" borderId="100" xfId="0" applyNumberFormat="1" applyFont="1" applyFill="1" applyBorder="1" applyAlignment="1">
      <alignment horizontal="center" vertical="center" wrapText="1"/>
    </xf>
    <xf numFmtId="0" fontId="0" fillId="8" borderId="100" xfId="0" applyNumberFormat="1" applyFont="1" applyFill="1" applyBorder="1" applyAlignment="1">
      <alignment horizontal="center" vertical="center" wrapText="1"/>
    </xf>
    <xf numFmtId="0" fontId="0" fillId="8" borderId="100" xfId="0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 wrapText="1"/>
    </xf>
    <xf numFmtId="0" fontId="0" fillId="6" borderId="100" xfId="0" applyFont="1" applyFill="1" applyBorder="1" applyAlignment="1">
      <alignment horizontal="center" vertical="center" wrapText="1"/>
    </xf>
    <xf numFmtId="0" fontId="0" fillId="0" borderId="100" xfId="0" applyFont="1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0" fillId="6" borderId="100" xfId="0" applyFill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101" xfId="0" applyFont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top" wrapText="1"/>
    </xf>
    <xf numFmtId="0" fontId="0" fillId="6" borderId="34" xfId="0" applyFont="1" applyFill="1" applyBorder="1" applyAlignment="1">
      <alignment vertical="top" wrapText="1"/>
    </xf>
    <xf numFmtId="0" fontId="0" fillId="2" borderId="102" xfId="0" applyFont="1" applyFill="1" applyBorder="1" applyAlignment="1">
      <alignment vertical="top" wrapText="1"/>
    </xf>
    <xf numFmtId="49" fontId="3" fillId="10" borderId="2" xfId="0" applyNumberFormat="1" applyFont="1" applyFill="1" applyBorder="1" applyAlignment="1">
      <alignment horizontal="center" vertical="center" wrapText="1"/>
    </xf>
    <xf numFmtId="0" fontId="0" fillId="10" borderId="1" xfId="0" applyNumberFormat="1" applyFont="1" applyFill="1" applyBorder="1" applyAlignment="1">
      <alignment horizontal="center" vertical="center" wrapText="1"/>
    </xf>
    <xf numFmtId="0" fontId="0" fillId="10" borderId="41" xfId="0" applyNumberFormat="1" applyFont="1" applyFill="1" applyBorder="1" applyAlignment="1">
      <alignment horizontal="center" vertical="center" wrapText="1"/>
    </xf>
    <xf numFmtId="49" fontId="3" fillId="10" borderId="52" xfId="0" applyNumberFormat="1" applyFont="1" applyFill="1" applyBorder="1" applyAlignment="1">
      <alignment horizontal="center" vertical="center" wrapText="1"/>
    </xf>
    <xf numFmtId="0" fontId="0" fillId="10" borderId="55" xfId="0" applyNumberFormat="1" applyFont="1" applyFill="1" applyBorder="1" applyAlignment="1">
      <alignment horizontal="center" vertical="center" wrapText="1"/>
    </xf>
    <xf numFmtId="0" fontId="0" fillId="10" borderId="3" xfId="0" applyNumberFormat="1" applyFont="1" applyFill="1" applyBorder="1" applyAlignment="1">
      <alignment horizontal="center" vertical="center" wrapText="1"/>
    </xf>
    <xf numFmtId="0" fontId="0" fillId="10" borderId="2" xfId="0" applyNumberFormat="1" applyFont="1" applyFill="1" applyBorder="1" applyAlignment="1">
      <alignment horizontal="center" vertical="center" wrapText="1"/>
    </xf>
    <xf numFmtId="0" fontId="0" fillId="10" borderId="0" xfId="0" applyNumberFormat="1" applyFont="1" applyFill="1" applyBorder="1" applyAlignment="1">
      <alignment horizontal="center" vertical="center" wrapText="1"/>
    </xf>
    <xf numFmtId="0" fontId="0" fillId="10" borderId="100" xfId="0" applyNumberFormat="1" applyFont="1" applyFill="1" applyBorder="1" applyAlignment="1">
      <alignment horizontal="center" vertical="center" wrapText="1"/>
    </xf>
    <xf numFmtId="0" fontId="1" fillId="0" borderId="96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49" fontId="10" fillId="0" borderId="71" xfId="0" applyNumberFormat="1" applyFont="1" applyBorder="1" applyAlignment="1">
      <alignment horizontal="center" vertical="center" wrapText="1"/>
    </xf>
    <xf numFmtId="49" fontId="2" fillId="0" borderId="71" xfId="0" applyNumberFormat="1" applyFont="1" applyBorder="1" applyAlignment="1">
      <alignment horizontal="center" vertical="center" wrapText="1"/>
    </xf>
    <xf numFmtId="49" fontId="2" fillId="0" borderId="94" xfId="0" applyNumberFormat="1" applyFont="1" applyBorder="1" applyAlignment="1">
      <alignment horizontal="center" vertical="center" wrapText="1"/>
    </xf>
    <xf numFmtId="0" fontId="13" fillId="9" borderId="47" xfId="0" applyFont="1" applyFill="1" applyBorder="1" applyAlignment="1">
      <alignment horizontal="center" vertical="center" wrapText="1"/>
    </xf>
    <xf numFmtId="0" fontId="1" fillId="9" borderId="97" xfId="0" applyFont="1" applyFill="1" applyBorder="1" applyAlignment="1">
      <alignment horizontal="center" vertical="center" wrapText="1"/>
    </xf>
    <xf numFmtId="0" fontId="13" fillId="8" borderId="98" xfId="0" applyFont="1" applyFill="1" applyBorder="1" applyAlignment="1">
      <alignment horizontal="center" vertical="center" wrapText="1"/>
    </xf>
    <xf numFmtId="0" fontId="1" fillId="8" borderId="3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E061"/>
      <rgbColor rgb="FFBFBFB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66FF33"/>
      <color rgb="FFFF0000"/>
      <color rgb="FFFFCC3B"/>
      <color rgb="FFCC6600"/>
      <color rgb="FFC0C0C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48361</xdr:rowOff>
    </xdr:from>
    <xdr:to>
      <xdr:col>4</xdr:col>
      <xdr:colOff>428625</xdr:colOff>
      <xdr:row>0</xdr:row>
      <xdr:rowOff>1544059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6" y="48361"/>
          <a:ext cx="3819524" cy="1495698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24</xdr:row>
      <xdr:rowOff>209549</xdr:rowOff>
    </xdr:from>
    <xdr:to>
      <xdr:col>0</xdr:col>
      <xdr:colOff>1095430</xdr:colOff>
      <xdr:row>27</xdr:row>
      <xdr:rowOff>8668</xdr:rowOff>
    </xdr:to>
    <xdr:pic>
      <xdr:nvPicPr>
        <xdr:cNvPr id="4" name="Picture 3" descr="51780477_346120652910093_6711373028384571392_n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" y="7581899"/>
          <a:ext cx="1047805" cy="599219"/>
        </a:xfrm>
        <a:prstGeom prst="rect">
          <a:avLst/>
        </a:prstGeom>
      </xdr:spPr>
    </xdr:pic>
    <xdr:clientData/>
  </xdr:twoCellAnchor>
  <xdr:twoCellAnchor editAs="oneCell">
    <xdr:from>
      <xdr:col>0</xdr:col>
      <xdr:colOff>38099</xdr:colOff>
      <xdr:row>104</xdr:row>
      <xdr:rowOff>219075</xdr:rowOff>
    </xdr:from>
    <xdr:to>
      <xdr:col>0</xdr:col>
      <xdr:colOff>1087370</xdr:colOff>
      <xdr:row>107</xdr:row>
      <xdr:rowOff>10065</xdr:rowOff>
    </xdr:to>
    <xdr:pic>
      <xdr:nvPicPr>
        <xdr:cNvPr id="5" name="Picture 4" descr="51780477_346120652910093_6711373028384571392_n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28279725"/>
          <a:ext cx="1049271" cy="59109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5</xdr:row>
      <xdr:rowOff>209550</xdr:rowOff>
    </xdr:from>
    <xdr:to>
      <xdr:col>0</xdr:col>
      <xdr:colOff>1104899</xdr:colOff>
      <xdr:row>6</xdr:row>
      <xdr:rowOff>180975</xdr:rowOff>
    </xdr:to>
    <xdr:pic>
      <xdr:nvPicPr>
        <xdr:cNvPr id="6" name="Picture 5" descr="TSP Flag Only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6675" y="2590800"/>
          <a:ext cx="1038224" cy="23812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35"/>
  <sheetViews>
    <sheetView showGridLines="0" tabSelected="1" topLeftCell="A37" workbookViewId="0">
      <selection activeCell="B50" sqref="B50:D50"/>
    </sheetView>
  </sheetViews>
  <sheetFormatPr defaultColWidth="16.28515625" defaultRowHeight="18" customHeight="1" x14ac:dyDescent="0.2"/>
  <cols>
    <col min="1" max="1" width="17.140625" style="4" customWidth="1"/>
    <col min="2" max="2" width="10.28515625" style="1" customWidth="1"/>
    <col min="3" max="3" width="4.85546875" style="1" customWidth="1"/>
    <col min="4" max="4" width="20.7109375" style="1" customWidth="1"/>
    <col min="5" max="5" width="8" style="1" customWidth="1"/>
    <col min="6" max="15" width="5.7109375" style="1" customWidth="1"/>
    <col min="16" max="16" width="6.5703125" style="1" hidden="1" customWidth="1"/>
    <col min="17" max="17" width="1.28515625" style="1" customWidth="1"/>
    <col min="18" max="18" width="6" style="1" customWidth="1"/>
    <col min="19" max="19" width="6.140625" style="1" customWidth="1"/>
    <col min="20" max="254" width="16.28515625" style="1" customWidth="1"/>
  </cols>
  <sheetData>
    <row r="1" spans="1:254" ht="125.1" customHeight="1" thickBot="1" x14ac:dyDescent="0.25">
      <c r="A1" s="262"/>
      <c r="B1" s="263"/>
      <c r="C1" s="263"/>
      <c r="D1" s="263"/>
      <c r="E1" s="263"/>
      <c r="F1" s="263"/>
      <c r="G1" s="264" t="s">
        <v>57</v>
      </c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6"/>
    </row>
    <row r="2" spans="1:254" ht="18.75" customHeight="1" thickBot="1" x14ac:dyDescent="0.25">
      <c r="A2" s="267" t="s">
        <v>142</v>
      </c>
      <c r="B2" s="268"/>
      <c r="C2" s="269" t="s">
        <v>143</v>
      </c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05"/>
      <c r="IT2"/>
    </row>
    <row r="3" spans="1:254" ht="33" customHeight="1" x14ac:dyDescent="0.2">
      <c r="A3" s="99"/>
      <c r="B3" s="100" t="s">
        <v>0</v>
      </c>
      <c r="C3" s="100" t="s">
        <v>58</v>
      </c>
      <c r="D3" s="100" t="s">
        <v>1</v>
      </c>
      <c r="E3" s="253" t="s">
        <v>2</v>
      </c>
      <c r="F3" s="118" t="s">
        <v>118</v>
      </c>
      <c r="G3" s="105" t="s">
        <v>139</v>
      </c>
      <c r="H3" s="96" t="s">
        <v>109</v>
      </c>
      <c r="I3" s="105" t="s">
        <v>111</v>
      </c>
      <c r="J3" s="105" t="s">
        <v>112</v>
      </c>
      <c r="K3" s="96" t="s">
        <v>113</v>
      </c>
      <c r="L3" s="96" t="s">
        <v>114</v>
      </c>
      <c r="M3" s="96" t="s">
        <v>115</v>
      </c>
      <c r="N3" s="96" t="s">
        <v>116</v>
      </c>
      <c r="O3" s="97" t="s">
        <v>117</v>
      </c>
      <c r="P3" s="97">
        <v>43051</v>
      </c>
      <c r="Q3" s="98"/>
      <c r="R3" s="204" t="s">
        <v>3</v>
      </c>
      <c r="S3" s="203" t="s">
        <v>54</v>
      </c>
    </row>
    <row r="4" spans="1:254" ht="9" customHeight="1" x14ac:dyDescent="0.2">
      <c r="A4" s="46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  <c r="R4" s="32"/>
      <c r="S4" s="197"/>
    </row>
    <row r="5" spans="1:254" ht="21" customHeight="1" x14ac:dyDescent="0.2">
      <c r="A5" s="47" t="s">
        <v>55</v>
      </c>
      <c r="B5" s="206">
        <v>1</v>
      </c>
      <c r="C5" s="210">
        <v>7</v>
      </c>
      <c r="D5" s="222" t="s">
        <v>60</v>
      </c>
      <c r="E5" s="254">
        <f>SUM(F5:P5)-R5+S5</f>
        <v>320</v>
      </c>
      <c r="F5" s="119">
        <v>45</v>
      </c>
      <c r="G5" s="161"/>
      <c r="H5" s="3">
        <v>45</v>
      </c>
      <c r="I5" s="161"/>
      <c r="J5" s="161"/>
      <c r="K5" s="2">
        <v>50</v>
      </c>
      <c r="L5" s="3">
        <v>50</v>
      </c>
      <c r="M5" s="3">
        <v>50</v>
      </c>
      <c r="N5" s="3">
        <v>50</v>
      </c>
      <c r="O5" s="37">
        <v>50</v>
      </c>
      <c r="P5" s="37"/>
      <c r="Q5" s="39"/>
      <c r="R5" s="193">
        <v>45</v>
      </c>
      <c r="S5" s="154">
        <v>25</v>
      </c>
    </row>
    <row r="6" spans="1:254" ht="21" customHeight="1" x14ac:dyDescent="0.2">
      <c r="A6" s="48" t="s">
        <v>52</v>
      </c>
      <c r="B6" s="236">
        <v>2</v>
      </c>
      <c r="C6" s="210">
        <v>333</v>
      </c>
      <c r="D6" s="222" t="s">
        <v>61</v>
      </c>
      <c r="E6" s="254">
        <f>SUM(F6:P6)-R6+S6</f>
        <v>239</v>
      </c>
      <c r="F6" s="119" t="s">
        <v>120</v>
      </c>
      <c r="G6" s="161"/>
      <c r="H6" s="3">
        <v>41</v>
      </c>
      <c r="I6" s="161"/>
      <c r="J6" s="161"/>
      <c r="K6" s="2">
        <v>45</v>
      </c>
      <c r="L6" s="2">
        <v>41</v>
      </c>
      <c r="M6" s="2">
        <v>38</v>
      </c>
      <c r="N6" s="2">
        <v>38</v>
      </c>
      <c r="O6" s="37">
        <v>36</v>
      </c>
      <c r="P6" s="37"/>
      <c r="Q6" s="39"/>
      <c r="R6" s="147">
        <v>0</v>
      </c>
      <c r="S6" s="154">
        <v>0</v>
      </c>
    </row>
    <row r="7" spans="1:254" ht="21" customHeight="1" x14ac:dyDescent="0.2">
      <c r="A7" s="49"/>
      <c r="B7" s="210">
        <v>3</v>
      </c>
      <c r="C7" s="221">
        <v>666</v>
      </c>
      <c r="D7" s="222" t="s">
        <v>63</v>
      </c>
      <c r="E7" s="254">
        <f t="shared" ref="E7" si="0">SUM(F7:P7)-R7</f>
        <v>216</v>
      </c>
      <c r="F7" s="119" t="s">
        <v>120</v>
      </c>
      <c r="G7" s="162"/>
      <c r="H7" s="2">
        <v>36</v>
      </c>
      <c r="I7" s="162"/>
      <c r="J7" s="162"/>
      <c r="K7" s="2">
        <v>41</v>
      </c>
      <c r="L7" s="3">
        <v>38</v>
      </c>
      <c r="M7" s="3">
        <v>36</v>
      </c>
      <c r="N7" s="3">
        <v>34</v>
      </c>
      <c r="O7" s="37">
        <v>31</v>
      </c>
      <c r="P7" s="37"/>
      <c r="Q7" s="39"/>
      <c r="R7" s="149">
        <v>0</v>
      </c>
      <c r="S7" s="154">
        <v>0</v>
      </c>
    </row>
    <row r="8" spans="1:254" ht="21" customHeight="1" x14ac:dyDescent="0.2">
      <c r="A8" s="49"/>
      <c r="B8" s="210">
        <v>4</v>
      </c>
      <c r="C8" s="210">
        <v>132</v>
      </c>
      <c r="D8" s="222" t="s">
        <v>62</v>
      </c>
      <c r="E8" s="254">
        <f t="shared" ref="E8" si="1">SUM(F8:P8)-R8+S8</f>
        <v>199</v>
      </c>
      <c r="F8" s="119" t="s">
        <v>120</v>
      </c>
      <c r="G8" s="161"/>
      <c r="H8" s="3">
        <v>38</v>
      </c>
      <c r="I8" s="161"/>
      <c r="J8" s="161"/>
      <c r="K8" s="2">
        <v>38</v>
      </c>
      <c r="L8" s="2" t="s">
        <v>120</v>
      </c>
      <c r="M8" s="2">
        <v>41</v>
      </c>
      <c r="N8" s="2">
        <v>41</v>
      </c>
      <c r="O8" s="36">
        <v>41</v>
      </c>
      <c r="P8" s="36"/>
      <c r="Q8" s="38"/>
      <c r="R8" s="147">
        <v>0</v>
      </c>
      <c r="S8" s="154">
        <v>0</v>
      </c>
    </row>
    <row r="9" spans="1:254" ht="21" customHeight="1" x14ac:dyDescent="0.2">
      <c r="A9" s="50"/>
      <c r="B9" s="210">
        <v>5</v>
      </c>
      <c r="C9" s="210">
        <v>444</v>
      </c>
      <c r="D9" s="222" t="s">
        <v>66</v>
      </c>
      <c r="E9" s="254">
        <f>SUM(F9:P9)-R9+S9</f>
        <v>186</v>
      </c>
      <c r="F9" s="119" t="s">
        <v>120</v>
      </c>
      <c r="G9" s="161"/>
      <c r="H9" s="3">
        <v>32</v>
      </c>
      <c r="I9" s="161"/>
      <c r="J9" s="161"/>
      <c r="K9" s="2">
        <v>34</v>
      </c>
      <c r="L9" s="69">
        <v>34</v>
      </c>
      <c r="M9" s="68">
        <v>28</v>
      </c>
      <c r="N9" s="68">
        <v>30</v>
      </c>
      <c r="O9" s="72">
        <v>28</v>
      </c>
      <c r="P9" s="71"/>
      <c r="Q9" s="70"/>
      <c r="R9" s="157">
        <v>0</v>
      </c>
      <c r="S9" s="158">
        <v>0</v>
      </c>
    </row>
    <row r="10" spans="1:254" ht="21" customHeight="1" x14ac:dyDescent="0.2">
      <c r="A10" s="50"/>
      <c r="B10" s="210">
        <v>6</v>
      </c>
      <c r="C10" s="210">
        <v>23</v>
      </c>
      <c r="D10" s="222" t="s">
        <v>65</v>
      </c>
      <c r="E10" s="255">
        <f t="shared" ref="E10:E16" si="2">SUM(F10:P10)-R10+S10</f>
        <v>163</v>
      </c>
      <c r="F10" s="120" t="s">
        <v>120</v>
      </c>
      <c r="G10" s="163"/>
      <c r="H10" s="68">
        <v>33</v>
      </c>
      <c r="I10" s="163"/>
      <c r="J10" s="163"/>
      <c r="K10" s="68">
        <v>36</v>
      </c>
      <c r="L10" s="3" t="s">
        <v>120</v>
      </c>
      <c r="M10" s="3">
        <v>29</v>
      </c>
      <c r="N10" s="3">
        <v>33</v>
      </c>
      <c r="O10" s="37">
        <v>32</v>
      </c>
      <c r="P10" s="37"/>
      <c r="Q10" s="39"/>
      <c r="R10" s="149">
        <v>0</v>
      </c>
      <c r="S10" s="154">
        <v>0</v>
      </c>
    </row>
    <row r="11" spans="1:254" ht="21" customHeight="1" x14ac:dyDescent="0.2">
      <c r="A11" s="50"/>
      <c r="B11" s="210">
        <v>7</v>
      </c>
      <c r="C11" s="210">
        <v>20</v>
      </c>
      <c r="D11" s="222" t="s">
        <v>137</v>
      </c>
      <c r="E11" s="254">
        <f t="shared" si="2"/>
        <v>160</v>
      </c>
      <c r="F11" s="119" t="s">
        <v>120</v>
      </c>
      <c r="G11" s="161"/>
      <c r="H11" s="3" t="s">
        <v>120</v>
      </c>
      <c r="I11" s="161"/>
      <c r="J11" s="161"/>
      <c r="K11" s="2" t="s">
        <v>120</v>
      </c>
      <c r="L11" s="78">
        <v>36</v>
      </c>
      <c r="M11" s="77">
        <v>34</v>
      </c>
      <c r="N11" s="77">
        <v>45</v>
      </c>
      <c r="O11" s="79">
        <v>45</v>
      </c>
      <c r="P11" s="71"/>
      <c r="Q11" s="39"/>
      <c r="R11" s="149">
        <v>0</v>
      </c>
      <c r="S11" s="155">
        <v>0</v>
      </c>
    </row>
    <row r="12" spans="1:254" ht="21" customHeight="1" x14ac:dyDescent="0.2">
      <c r="A12" s="160"/>
      <c r="B12" s="210">
        <v>8</v>
      </c>
      <c r="C12" s="237">
        <v>68</v>
      </c>
      <c r="D12" s="222" t="s">
        <v>138</v>
      </c>
      <c r="E12" s="254">
        <f>SUM(F12:P12)-R12+S12</f>
        <v>137</v>
      </c>
      <c r="F12" s="119" t="s">
        <v>120</v>
      </c>
      <c r="G12" s="161"/>
      <c r="H12" s="3" t="s">
        <v>120</v>
      </c>
      <c r="I12" s="161"/>
      <c r="J12" s="161"/>
      <c r="K12" s="2" t="s">
        <v>120</v>
      </c>
      <c r="L12" s="3">
        <v>33</v>
      </c>
      <c r="M12" s="3">
        <v>30</v>
      </c>
      <c r="N12" s="3">
        <v>36</v>
      </c>
      <c r="O12" s="37">
        <v>38</v>
      </c>
      <c r="P12" s="37"/>
      <c r="Q12" s="39"/>
      <c r="R12" s="149">
        <v>0</v>
      </c>
      <c r="S12" s="154">
        <v>0</v>
      </c>
    </row>
    <row r="13" spans="1:254" ht="21" customHeight="1" x14ac:dyDescent="0.2">
      <c r="A13" s="50"/>
      <c r="B13" s="210">
        <v>9</v>
      </c>
      <c r="C13" s="210">
        <v>627</v>
      </c>
      <c r="D13" s="222" t="s">
        <v>119</v>
      </c>
      <c r="E13" s="254">
        <f t="shared" si="2"/>
        <v>132</v>
      </c>
      <c r="F13" s="119">
        <v>38</v>
      </c>
      <c r="G13" s="161"/>
      <c r="H13" s="3" t="s">
        <v>120</v>
      </c>
      <c r="I13" s="161"/>
      <c r="J13" s="161"/>
      <c r="K13" s="2">
        <v>33</v>
      </c>
      <c r="L13" s="3">
        <v>32</v>
      </c>
      <c r="M13" s="3" t="s">
        <v>71</v>
      </c>
      <c r="N13" s="3" t="s">
        <v>120</v>
      </c>
      <c r="O13" s="37">
        <v>29</v>
      </c>
      <c r="P13" s="37"/>
      <c r="Q13" s="39"/>
      <c r="R13" s="149">
        <v>0</v>
      </c>
      <c r="S13" s="154">
        <v>0</v>
      </c>
    </row>
    <row r="14" spans="1:254" ht="21" customHeight="1" x14ac:dyDescent="0.2">
      <c r="A14" s="50"/>
      <c r="B14" s="43">
        <v>10</v>
      </c>
      <c r="C14" s="42">
        <v>10</v>
      </c>
      <c r="D14" s="106" t="s">
        <v>68</v>
      </c>
      <c r="E14" s="254">
        <f t="shared" si="2"/>
        <v>88</v>
      </c>
      <c r="F14" s="119" t="s">
        <v>120</v>
      </c>
      <c r="G14" s="161"/>
      <c r="H14" s="3" t="s">
        <v>71</v>
      </c>
      <c r="I14" s="161"/>
      <c r="J14" s="161"/>
      <c r="K14" s="2" t="s">
        <v>71</v>
      </c>
      <c r="L14" s="2" t="s">
        <v>120</v>
      </c>
      <c r="M14" s="2">
        <v>27</v>
      </c>
      <c r="N14" s="2">
        <v>31</v>
      </c>
      <c r="O14" s="36">
        <v>30</v>
      </c>
      <c r="P14" s="36"/>
      <c r="Q14" s="38"/>
      <c r="R14" s="147">
        <v>0</v>
      </c>
      <c r="S14" s="154">
        <v>0</v>
      </c>
    </row>
    <row r="15" spans="1:254" ht="21" customHeight="1" x14ac:dyDescent="0.2">
      <c r="A15" s="50"/>
      <c r="B15" s="42">
        <v>11</v>
      </c>
      <c r="C15" s="42">
        <v>400</v>
      </c>
      <c r="D15" s="106" t="s">
        <v>132</v>
      </c>
      <c r="E15" s="254">
        <f t="shared" si="2"/>
        <v>45</v>
      </c>
      <c r="F15" s="119" t="s">
        <v>120</v>
      </c>
      <c r="G15" s="161"/>
      <c r="H15" s="3" t="s">
        <v>120</v>
      </c>
      <c r="I15" s="161"/>
      <c r="J15" s="161"/>
      <c r="K15" s="2" t="s">
        <v>120</v>
      </c>
      <c r="L15" s="78">
        <v>45</v>
      </c>
      <c r="M15" s="77" t="s">
        <v>120</v>
      </c>
      <c r="N15" s="77" t="s">
        <v>120</v>
      </c>
      <c r="O15" s="79" t="s">
        <v>120</v>
      </c>
      <c r="P15" s="71"/>
      <c r="Q15" s="39"/>
      <c r="R15" s="149">
        <v>0</v>
      </c>
      <c r="S15" s="155">
        <v>0</v>
      </c>
    </row>
    <row r="16" spans="1:254" ht="21" customHeight="1" x14ac:dyDescent="0.2">
      <c r="A16" s="50"/>
      <c r="B16" s="42">
        <v>12</v>
      </c>
      <c r="C16" s="139" t="s">
        <v>136</v>
      </c>
      <c r="D16" s="106" t="s">
        <v>64</v>
      </c>
      <c r="E16" s="254">
        <f t="shared" si="2"/>
        <v>34</v>
      </c>
      <c r="F16" s="119" t="s">
        <v>120</v>
      </c>
      <c r="G16" s="161"/>
      <c r="H16" s="3">
        <v>34</v>
      </c>
      <c r="I16" s="161"/>
      <c r="J16" s="161"/>
      <c r="K16" s="2" t="s">
        <v>120</v>
      </c>
      <c r="L16" s="3" t="s">
        <v>120</v>
      </c>
      <c r="M16" s="3" t="s">
        <v>120</v>
      </c>
      <c r="N16" s="3" t="s">
        <v>120</v>
      </c>
      <c r="O16" s="37" t="s">
        <v>120</v>
      </c>
      <c r="P16" s="37"/>
      <c r="Q16" s="39"/>
      <c r="R16" s="149">
        <v>0</v>
      </c>
      <c r="S16" s="154">
        <v>0</v>
      </c>
    </row>
    <row r="17" spans="1:23" ht="21" customHeight="1" x14ac:dyDescent="0.2">
      <c r="A17" s="50"/>
      <c r="B17" s="42">
        <v>13</v>
      </c>
      <c r="C17" s="42">
        <v>16</v>
      </c>
      <c r="D17" s="106" t="s">
        <v>70</v>
      </c>
      <c r="E17" s="254">
        <f t="shared" ref="E17" si="3">SUM(F17:P17)-R17+S17</f>
        <v>32</v>
      </c>
      <c r="F17" s="119" t="s">
        <v>120</v>
      </c>
      <c r="G17" s="161"/>
      <c r="H17" s="3" t="s">
        <v>71</v>
      </c>
      <c r="I17" s="161"/>
      <c r="J17" s="161"/>
      <c r="K17" s="2" t="s">
        <v>120</v>
      </c>
      <c r="L17" s="2" t="s">
        <v>120</v>
      </c>
      <c r="M17" s="3">
        <v>32</v>
      </c>
      <c r="N17" s="3" t="s">
        <v>120</v>
      </c>
      <c r="O17" s="36" t="s">
        <v>120</v>
      </c>
      <c r="P17" s="36"/>
      <c r="Q17" s="38"/>
      <c r="R17" s="147">
        <v>0</v>
      </c>
      <c r="S17" s="154">
        <v>0</v>
      </c>
    </row>
    <row r="18" spans="1:23" ht="21" customHeight="1" x14ac:dyDescent="0.2">
      <c r="A18" s="160"/>
      <c r="B18" s="42">
        <v>14</v>
      </c>
      <c r="C18" s="42">
        <v>6</v>
      </c>
      <c r="D18" s="106" t="s">
        <v>69</v>
      </c>
      <c r="E18" s="254">
        <f t="shared" ref="E18" si="4">SUM(F18:P18)-R18+S18</f>
        <v>31</v>
      </c>
      <c r="F18" s="121" t="s">
        <v>120</v>
      </c>
      <c r="G18" s="162"/>
      <c r="H18" s="2" t="s">
        <v>71</v>
      </c>
      <c r="I18" s="162"/>
      <c r="J18" s="161"/>
      <c r="K18" s="3" t="s">
        <v>120</v>
      </c>
      <c r="L18" s="3" t="s">
        <v>120</v>
      </c>
      <c r="M18" s="3">
        <v>31</v>
      </c>
      <c r="N18" s="3" t="s">
        <v>120</v>
      </c>
      <c r="O18" s="37" t="s">
        <v>120</v>
      </c>
      <c r="P18" s="37"/>
      <c r="Q18" s="39"/>
      <c r="R18" s="149">
        <v>0</v>
      </c>
      <c r="S18" s="154">
        <v>0</v>
      </c>
      <c r="U18" s="8"/>
      <c r="V18" s="9"/>
      <c r="W18" s="8"/>
    </row>
    <row r="19" spans="1:23" ht="21" customHeight="1" x14ac:dyDescent="0.2">
      <c r="A19" s="183"/>
      <c r="B19" s="42">
        <v>15</v>
      </c>
      <c r="C19" s="43">
        <v>133</v>
      </c>
      <c r="D19" s="106" t="s">
        <v>67</v>
      </c>
      <c r="E19" s="254">
        <f>SUM(F19:P19)-R19+S19</f>
        <v>31</v>
      </c>
      <c r="F19" s="119" t="s">
        <v>71</v>
      </c>
      <c r="G19" s="162"/>
      <c r="H19" s="2">
        <v>31</v>
      </c>
      <c r="I19" s="162"/>
      <c r="J19" s="162"/>
      <c r="K19" s="2" t="s">
        <v>120</v>
      </c>
      <c r="L19" s="3" t="s">
        <v>120</v>
      </c>
      <c r="M19" s="3" t="s">
        <v>120</v>
      </c>
      <c r="N19" s="3" t="s">
        <v>120</v>
      </c>
      <c r="O19" s="37" t="s">
        <v>120</v>
      </c>
      <c r="P19" s="37"/>
      <c r="Q19" s="39"/>
      <c r="R19" s="189">
        <v>0</v>
      </c>
      <c r="S19" s="154">
        <v>0</v>
      </c>
    </row>
    <row r="20" spans="1:23" ht="9" customHeight="1" x14ac:dyDescent="0.2">
      <c r="A20" s="51"/>
      <c r="B20" s="31"/>
      <c r="C20" s="31"/>
      <c r="D20" s="74"/>
      <c r="E20" s="31"/>
      <c r="F20" s="31"/>
      <c r="G20" s="164"/>
      <c r="H20" s="31"/>
      <c r="I20" s="31"/>
      <c r="J20" s="31"/>
      <c r="K20" s="31"/>
      <c r="L20" s="31"/>
      <c r="M20" s="31"/>
      <c r="N20" s="31"/>
      <c r="O20" s="31"/>
      <c r="P20" s="31"/>
      <c r="Q20" s="32"/>
      <c r="R20" s="32"/>
      <c r="S20" s="196"/>
    </row>
    <row r="21" spans="1:23" ht="21" customHeight="1" x14ac:dyDescent="0.2">
      <c r="A21" s="116" t="s">
        <v>4</v>
      </c>
      <c r="B21" s="207">
        <v>1</v>
      </c>
      <c r="C21" s="234">
        <v>400</v>
      </c>
      <c r="D21" s="222" t="s">
        <v>76</v>
      </c>
      <c r="E21" s="254">
        <f>SUM(F21:P21)-R21+S21</f>
        <v>279</v>
      </c>
      <c r="F21" s="121">
        <v>41</v>
      </c>
      <c r="G21" s="161"/>
      <c r="H21" s="3" t="s">
        <v>120</v>
      </c>
      <c r="I21" s="162"/>
      <c r="J21" s="162"/>
      <c r="K21" s="3">
        <v>50</v>
      </c>
      <c r="L21" s="3">
        <v>50</v>
      </c>
      <c r="M21" s="3">
        <v>50</v>
      </c>
      <c r="N21" s="3">
        <v>38</v>
      </c>
      <c r="O21" s="37">
        <v>50</v>
      </c>
      <c r="P21" s="37"/>
      <c r="Q21" s="39"/>
      <c r="R21" s="195">
        <v>0</v>
      </c>
      <c r="S21" s="154">
        <v>0</v>
      </c>
    </row>
    <row r="22" spans="1:23" ht="21" customHeight="1" x14ac:dyDescent="0.2">
      <c r="A22" s="115"/>
      <c r="B22" s="42">
        <v>2</v>
      </c>
      <c r="C22" s="42">
        <v>95</v>
      </c>
      <c r="D22" s="106" t="s">
        <v>72</v>
      </c>
      <c r="E22" s="254">
        <f t="shared" ref="E22" si="5">SUM(F22:P22)-R22+S22</f>
        <v>145</v>
      </c>
      <c r="F22" s="121">
        <v>45</v>
      </c>
      <c r="G22" s="162"/>
      <c r="H22" s="2">
        <v>50</v>
      </c>
      <c r="I22" s="162"/>
      <c r="J22" s="162"/>
      <c r="K22" s="2" t="s">
        <v>120</v>
      </c>
      <c r="L22" s="2" t="s">
        <v>120</v>
      </c>
      <c r="M22" s="3" t="s">
        <v>120</v>
      </c>
      <c r="N22" s="3">
        <v>50</v>
      </c>
      <c r="O22" s="37" t="s">
        <v>120</v>
      </c>
      <c r="P22" s="37"/>
      <c r="Q22" s="39"/>
      <c r="R22" s="195">
        <v>0</v>
      </c>
      <c r="S22" s="154">
        <v>0</v>
      </c>
    </row>
    <row r="23" spans="1:23" ht="8.4499999999999993" customHeight="1" x14ac:dyDescent="0.2">
      <c r="A23" s="52"/>
      <c r="B23" s="33"/>
      <c r="C23" s="33"/>
      <c r="D23" s="107"/>
      <c r="E23" s="33"/>
      <c r="F23" s="33"/>
      <c r="G23" s="165"/>
      <c r="H23" s="33"/>
      <c r="I23" s="165"/>
      <c r="J23" s="165"/>
      <c r="K23" s="33"/>
      <c r="L23" s="33"/>
      <c r="M23" s="33"/>
      <c r="N23" s="33"/>
      <c r="O23" s="33"/>
      <c r="P23" s="33"/>
      <c r="Q23" s="35"/>
      <c r="R23" s="35"/>
      <c r="S23" s="192"/>
    </row>
    <row r="24" spans="1:23" ht="21" customHeight="1" x14ac:dyDescent="0.2">
      <c r="A24" s="47" t="s">
        <v>5</v>
      </c>
      <c r="B24" s="208">
        <v>1</v>
      </c>
      <c r="C24" s="234">
        <v>32</v>
      </c>
      <c r="D24" s="222" t="s">
        <v>74</v>
      </c>
      <c r="E24" s="254">
        <f t="shared" ref="E24:E31" si="6">SUM(F24:P24)-R24+S24</f>
        <v>278</v>
      </c>
      <c r="F24" s="119">
        <v>50</v>
      </c>
      <c r="G24" s="162"/>
      <c r="H24" s="2">
        <v>45</v>
      </c>
      <c r="I24" s="162"/>
      <c r="J24" s="162"/>
      <c r="K24" s="2" t="s">
        <v>120</v>
      </c>
      <c r="L24" s="3">
        <v>38</v>
      </c>
      <c r="M24" s="2">
        <v>50</v>
      </c>
      <c r="N24" s="2">
        <v>50</v>
      </c>
      <c r="O24" s="37">
        <v>45</v>
      </c>
      <c r="P24" s="37"/>
      <c r="Q24" s="39"/>
      <c r="R24" s="146">
        <v>0</v>
      </c>
      <c r="S24" s="154">
        <v>0</v>
      </c>
    </row>
    <row r="25" spans="1:23" ht="21" customHeight="1" x14ac:dyDescent="0.2">
      <c r="A25" s="53" t="s">
        <v>52</v>
      </c>
      <c r="B25" s="223">
        <v>2</v>
      </c>
      <c r="C25" s="221">
        <v>400</v>
      </c>
      <c r="D25" s="222" t="s">
        <v>76</v>
      </c>
      <c r="E25" s="254">
        <f>SUM(F25:P25)-R25+S25</f>
        <v>271</v>
      </c>
      <c r="F25" s="121">
        <v>41</v>
      </c>
      <c r="G25" s="162"/>
      <c r="H25" s="3">
        <v>36</v>
      </c>
      <c r="I25" s="162"/>
      <c r="J25" s="162"/>
      <c r="K25" s="2">
        <v>45</v>
      </c>
      <c r="L25" s="2">
        <v>45</v>
      </c>
      <c r="M25" s="2">
        <v>38</v>
      </c>
      <c r="N25" s="2">
        <v>36</v>
      </c>
      <c r="O25" s="36">
        <v>41</v>
      </c>
      <c r="P25" s="36"/>
      <c r="Q25" s="38"/>
      <c r="R25" s="193">
        <v>36</v>
      </c>
      <c r="S25" s="154">
        <v>25</v>
      </c>
    </row>
    <row r="26" spans="1:23" ht="21" customHeight="1" x14ac:dyDescent="0.2">
      <c r="A26" s="160"/>
      <c r="B26" s="210">
        <v>3</v>
      </c>
      <c r="C26" s="235">
        <v>555</v>
      </c>
      <c r="D26" s="222" t="s">
        <v>75</v>
      </c>
      <c r="E26" s="254">
        <f t="shared" si="6"/>
        <v>254</v>
      </c>
      <c r="F26" s="121" t="s">
        <v>120</v>
      </c>
      <c r="G26" s="162"/>
      <c r="H26" s="2">
        <v>41</v>
      </c>
      <c r="I26" s="162"/>
      <c r="J26" s="161"/>
      <c r="K26" s="3">
        <v>50</v>
      </c>
      <c r="L26" s="2">
        <v>41</v>
      </c>
      <c r="M26" s="3">
        <v>41</v>
      </c>
      <c r="N26" s="3">
        <v>45</v>
      </c>
      <c r="O26" s="36">
        <v>36</v>
      </c>
      <c r="P26" s="36"/>
      <c r="Q26" s="38"/>
      <c r="R26" s="147">
        <v>0</v>
      </c>
      <c r="S26" s="154">
        <v>0</v>
      </c>
    </row>
    <row r="27" spans="1:23" ht="21" customHeight="1" x14ac:dyDescent="0.2">
      <c r="A27" s="160"/>
      <c r="B27" s="210">
        <v>4</v>
      </c>
      <c r="C27" s="235">
        <v>1</v>
      </c>
      <c r="D27" s="222" t="s">
        <v>121</v>
      </c>
      <c r="E27" s="254">
        <f>SUM(F27:P27)-R27+S27</f>
        <v>153</v>
      </c>
      <c r="F27" s="121" t="s">
        <v>71</v>
      </c>
      <c r="G27" s="161"/>
      <c r="H27" s="3" t="s">
        <v>120</v>
      </c>
      <c r="I27" s="162"/>
      <c r="J27" s="162"/>
      <c r="K27" s="3">
        <v>41</v>
      </c>
      <c r="L27" s="3" t="s">
        <v>71</v>
      </c>
      <c r="M27" s="3">
        <v>36</v>
      </c>
      <c r="N27" s="3">
        <v>38</v>
      </c>
      <c r="O27" s="37">
        <v>38</v>
      </c>
      <c r="P27" s="37"/>
      <c r="Q27" s="39"/>
      <c r="R27" s="157">
        <v>0</v>
      </c>
      <c r="S27" s="154">
        <v>0</v>
      </c>
    </row>
    <row r="28" spans="1:23" ht="21" customHeight="1" x14ac:dyDescent="0.2">
      <c r="A28" s="159" t="s">
        <v>53</v>
      </c>
      <c r="B28" s="210">
        <v>5</v>
      </c>
      <c r="C28" s="235">
        <v>69</v>
      </c>
      <c r="D28" s="222" t="s">
        <v>59</v>
      </c>
      <c r="E28" s="254">
        <f>SUM(F28:P28)-R28+S28</f>
        <v>147</v>
      </c>
      <c r="F28" s="121" t="s">
        <v>120</v>
      </c>
      <c r="G28" s="161"/>
      <c r="H28" s="3" t="s">
        <v>120</v>
      </c>
      <c r="I28" s="162"/>
      <c r="J28" s="162"/>
      <c r="K28" s="3">
        <v>38</v>
      </c>
      <c r="L28" s="3" t="s">
        <v>71</v>
      </c>
      <c r="M28" s="3">
        <v>34</v>
      </c>
      <c r="N28" s="3">
        <v>41</v>
      </c>
      <c r="O28" s="37">
        <v>34</v>
      </c>
      <c r="P28" s="37"/>
      <c r="Q28" s="39"/>
      <c r="R28" s="157">
        <v>0</v>
      </c>
      <c r="S28" s="154">
        <v>0</v>
      </c>
    </row>
    <row r="29" spans="1:23" ht="21" customHeight="1" x14ac:dyDescent="0.2">
      <c r="A29" s="160"/>
      <c r="B29" s="42">
        <v>6</v>
      </c>
      <c r="C29" s="126">
        <v>95</v>
      </c>
      <c r="D29" s="106" t="s">
        <v>72</v>
      </c>
      <c r="E29" s="254">
        <f t="shared" si="6"/>
        <v>117</v>
      </c>
      <c r="F29" s="121">
        <v>45</v>
      </c>
      <c r="G29" s="162"/>
      <c r="H29" s="3">
        <v>38</v>
      </c>
      <c r="I29" s="161"/>
      <c r="J29" s="161"/>
      <c r="K29" s="2" t="s">
        <v>120</v>
      </c>
      <c r="L29" s="2" t="s">
        <v>120</v>
      </c>
      <c r="M29" s="3" t="s">
        <v>120</v>
      </c>
      <c r="N29" s="3">
        <v>34</v>
      </c>
      <c r="O29" s="37" t="s">
        <v>120</v>
      </c>
      <c r="P29" s="37"/>
      <c r="Q29" s="39"/>
      <c r="R29" s="147">
        <v>0</v>
      </c>
      <c r="S29" s="154">
        <v>0</v>
      </c>
    </row>
    <row r="30" spans="1:23" ht="21" customHeight="1" x14ac:dyDescent="0.2">
      <c r="A30" s="238"/>
      <c r="B30" s="42">
        <v>7</v>
      </c>
      <c r="C30" s="126">
        <v>85</v>
      </c>
      <c r="D30" s="106" t="s">
        <v>73</v>
      </c>
      <c r="E30" s="254">
        <f t="shared" si="6"/>
        <v>95</v>
      </c>
      <c r="F30" s="175" t="s">
        <v>120</v>
      </c>
      <c r="G30" s="163"/>
      <c r="H30" s="68">
        <v>50</v>
      </c>
      <c r="I30" s="163"/>
      <c r="J30" s="176"/>
      <c r="K30" s="69" t="s">
        <v>120</v>
      </c>
      <c r="L30" s="69" t="s">
        <v>120</v>
      </c>
      <c r="M30" s="69">
        <v>45</v>
      </c>
      <c r="N30" s="69" t="s">
        <v>120</v>
      </c>
      <c r="O30" s="177" t="s">
        <v>120</v>
      </c>
      <c r="P30" s="177"/>
      <c r="Q30" s="178"/>
      <c r="R30" s="195">
        <v>0</v>
      </c>
      <c r="S30" s="158">
        <v>0</v>
      </c>
    </row>
    <row r="31" spans="1:23" ht="21" customHeight="1" x14ac:dyDescent="0.2">
      <c r="A31" s="182"/>
      <c r="B31" s="42">
        <v>8</v>
      </c>
      <c r="C31" s="126">
        <v>22</v>
      </c>
      <c r="D31" s="106" t="s">
        <v>141</v>
      </c>
      <c r="E31" s="254">
        <f t="shared" si="6"/>
        <v>50</v>
      </c>
      <c r="F31" s="175" t="s">
        <v>120</v>
      </c>
      <c r="G31" s="163"/>
      <c r="H31" s="68" t="s">
        <v>120</v>
      </c>
      <c r="I31" s="163"/>
      <c r="J31" s="176"/>
      <c r="K31" s="69" t="s">
        <v>120</v>
      </c>
      <c r="L31" s="69" t="s">
        <v>120</v>
      </c>
      <c r="M31" s="69" t="s">
        <v>120</v>
      </c>
      <c r="N31" s="69" t="s">
        <v>120</v>
      </c>
      <c r="O31" s="177">
        <v>50</v>
      </c>
      <c r="P31" s="177"/>
      <c r="Q31" s="178"/>
      <c r="R31" s="195">
        <v>0</v>
      </c>
      <c r="S31" s="158">
        <v>0</v>
      </c>
    </row>
    <row r="32" spans="1:23" ht="8.4499999999999993" customHeight="1" thickBot="1" x14ac:dyDescent="0.25">
      <c r="A32" s="55"/>
      <c r="B32" s="34"/>
      <c r="C32" s="34"/>
      <c r="D32" s="174"/>
      <c r="E32" s="34"/>
      <c r="F32" s="34"/>
      <c r="G32" s="170"/>
      <c r="H32" s="34"/>
      <c r="I32" s="170"/>
      <c r="J32" s="170"/>
      <c r="K32" s="34"/>
      <c r="L32" s="34"/>
      <c r="M32" s="34"/>
      <c r="N32" s="34"/>
      <c r="O32" s="34"/>
      <c r="P32" s="34"/>
      <c r="Q32" s="35"/>
      <c r="R32" s="35"/>
      <c r="S32" s="198"/>
    </row>
    <row r="33" spans="1:254" ht="21" customHeight="1" x14ac:dyDescent="0.2">
      <c r="A33" s="56" t="s">
        <v>6</v>
      </c>
      <c r="B33" s="207">
        <v>1</v>
      </c>
      <c r="C33" s="234">
        <v>399</v>
      </c>
      <c r="D33" s="222" t="s">
        <v>76</v>
      </c>
      <c r="E33" s="254">
        <f>SUM(F33:P33)-R33+S33</f>
        <v>292</v>
      </c>
      <c r="F33" s="121">
        <v>45</v>
      </c>
      <c r="G33" s="161"/>
      <c r="H33" s="3">
        <v>36</v>
      </c>
      <c r="I33" s="162"/>
      <c r="J33" s="162"/>
      <c r="K33" s="3">
        <v>50</v>
      </c>
      <c r="L33" s="3">
        <v>45</v>
      </c>
      <c r="M33" s="3">
        <v>41</v>
      </c>
      <c r="N33" s="3">
        <v>45</v>
      </c>
      <c r="O33" s="37">
        <v>41</v>
      </c>
      <c r="P33" s="37"/>
      <c r="Q33" s="39"/>
      <c r="R33" s="148">
        <v>36</v>
      </c>
      <c r="S33" s="199">
        <v>25</v>
      </c>
      <c r="U33" s="8"/>
      <c r="V33" s="9"/>
      <c r="W33" s="8"/>
    </row>
    <row r="34" spans="1:254" ht="21" customHeight="1" x14ac:dyDescent="0.2">
      <c r="A34" s="48"/>
      <c r="B34" s="223">
        <v>2</v>
      </c>
      <c r="C34" s="234">
        <v>26</v>
      </c>
      <c r="D34" s="222" t="s">
        <v>74</v>
      </c>
      <c r="E34" s="254">
        <f>SUM(F34:P34)-R34+S34</f>
        <v>291</v>
      </c>
      <c r="F34" s="119">
        <v>50</v>
      </c>
      <c r="G34" s="162"/>
      <c r="H34" s="2">
        <v>50</v>
      </c>
      <c r="I34" s="162"/>
      <c r="J34" s="162"/>
      <c r="K34" s="2" t="s">
        <v>120</v>
      </c>
      <c r="L34" s="2">
        <v>41</v>
      </c>
      <c r="M34" s="2">
        <v>50</v>
      </c>
      <c r="N34" s="2">
        <v>50</v>
      </c>
      <c r="O34" s="37">
        <v>50</v>
      </c>
      <c r="P34" s="37"/>
      <c r="Q34" s="39"/>
      <c r="R34" s="147">
        <v>0</v>
      </c>
      <c r="S34" s="154">
        <v>0</v>
      </c>
    </row>
    <row r="35" spans="1:254" ht="21" customHeight="1" x14ac:dyDescent="0.2">
      <c r="A35" s="160"/>
      <c r="B35" s="210">
        <v>3</v>
      </c>
      <c r="C35" s="235">
        <v>555</v>
      </c>
      <c r="D35" s="222" t="s">
        <v>75</v>
      </c>
      <c r="E35" s="254">
        <f>SUM(F35:P35)-R35+S35</f>
        <v>243</v>
      </c>
      <c r="F35" s="119" t="s">
        <v>120</v>
      </c>
      <c r="G35" s="162"/>
      <c r="H35" s="2">
        <v>45</v>
      </c>
      <c r="I35" s="162"/>
      <c r="J35" s="162"/>
      <c r="K35" s="2">
        <v>45</v>
      </c>
      <c r="L35" s="2">
        <v>38</v>
      </c>
      <c r="M35" s="2">
        <v>38</v>
      </c>
      <c r="N35" s="2">
        <v>41</v>
      </c>
      <c r="O35" s="36">
        <v>36</v>
      </c>
      <c r="P35" s="36"/>
      <c r="Q35" s="38"/>
      <c r="R35" s="147">
        <v>0</v>
      </c>
      <c r="S35" s="155">
        <v>0</v>
      </c>
    </row>
    <row r="36" spans="1:254" ht="21" customHeight="1" x14ac:dyDescent="0.2">
      <c r="A36" s="160"/>
      <c r="B36" s="210">
        <v>4</v>
      </c>
      <c r="C36" s="235">
        <v>72</v>
      </c>
      <c r="D36" s="222" t="s">
        <v>59</v>
      </c>
      <c r="E36" s="254">
        <f t="shared" ref="E36" si="7">SUM(F36:P36)-R36+S36</f>
        <v>242</v>
      </c>
      <c r="F36" s="122">
        <v>30</v>
      </c>
      <c r="G36" s="162"/>
      <c r="H36" s="2">
        <v>30</v>
      </c>
      <c r="I36" s="162"/>
      <c r="J36" s="162"/>
      <c r="K36" s="2">
        <v>41</v>
      </c>
      <c r="L36" s="2">
        <v>36</v>
      </c>
      <c r="M36" s="2">
        <v>34</v>
      </c>
      <c r="N36" s="2">
        <v>38</v>
      </c>
      <c r="O36" s="36">
        <v>38</v>
      </c>
      <c r="P36" s="36"/>
      <c r="Q36" s="38"/>
      <c r="R36" s="146">
        <v>30</v>
      </c>
      <c r="S36" s="154">
        <v>25</v>
      </c>
      <c r="U36" s="8"/>
      <c r="V36" s="9"/>
      <c r="W36" s="8"/>
    </row>
    <row r="37" spans="1:254" ht="21" customHeight="1" x14ac:dyDescent="0.2">
      <c r="A37" s="160"/>
      <c r="B37" s="226">
        <v>5</v>
      </c>
      <c r="C37" s="234">
        <v>1</v>
      </c>
      <c r="D37" s="222" t="s">
        <v>121</v>
      </c>
      <c r="E37" s="254">
        <f>SUM(F37:P37)-R37+S37</f>
        <v>144</v>
      </c>
      <c r="F37" s="121" t="s">
        <v>71</v>
      </c>
      <c r="G37" s="161"/>
      <c r="H37" s="3" t="s">
        <v>120</v>
      </c>
      <c r="I37" s="162"/>
      <c r="J37" s="162"/>
      <c r="K37" s="3">
        <v>38</v>
      </c>
      <c r="L37" s="3" t="s">
        <v>71</v>
      </c>
      <c r="M37" s="3">
        <v>36</v>
      </c>
      <c r="N37" s="3">
        <v>36</v>
      </c>
      <c r="O37" s="37">
        <v>34</v>
      </c>
      <c r="P37" s="37"/>
      <c r="Q37" s="39"/>
      <c r="R37" s="157">
        <v>0</v>
      </c>
      <c r="S37" s="152">
        <v>0</v>
      </c>
    </row>
    <row r="38" spans="1:254" ht="21" customHeight="1" x14ac:dyDescent="0.2">
      <c r="A38" s="160"/>
      <c r="B38" s="42">
        <v>6</v>
      </c>
      <c r="C38" s="126">
        <v>95</v>
      </c>
      <c r="D38" s="106" t="s">
        <v>72</v>
      </c>
      <c r="E38" s="254">
        <f>SUM(F38:P38)-R38+S38</f>
        <v>109</v>
      </c>
      <c r="F38" s="121">
        <v>38</v>
      </c>
      <c r="G38" s="161"/>
      <c r="H38" s="2">
        <v>38</v>
      </c>
      <c r="I38" s="162"/>
      <c r="J38" s="161"/>
      <c r="K38" s="3" t="s">
        <v>120</v>
      </c>
      <c r="L38" s="3" t="s">
        <v>120</v>
      </c>
      <c r="M38" s="3" t="s">
        <v>120</v>
      </c>
      <c r="N38" s="3">
        <v>33</v>
      </c>
      <c r="O38" s="37" t="s">
        <v>120</v>
      </c>
      <c r="P38" s="37"/>
      <c r="Q38" s="39"/>
      <c r="R38" s="147">
        <v>0</v>
      </c>
      <c r="S38" s="200">
        <v>0</v>
      </c>
    </row>
    <row r="39" spans="1:254" ht="21" customHeight="1" x14ac:dyDescent="0.2">
      <c r="A39" s="49"/>
      <c r="B39" s="42">
        <v>7</v>
      </c>
      <c r="C39" s="126">
        <v>65</v>
      </c>
      <c r="D39" s="106" t="s">
        <v>73</v>
      </c>
      <c r="E39" s="254">
        <f t="shared" ref="E39" si="8">SUM(F39:P39)-R39+S39</f>
        <v>86</v>
      </c>
      <c r="F39" s="122" t="s">
        <v>120</v>
      </c>
      <c r="G39" s="162"/>
      <c r="H39" s="2">
        <v>41</v>
      </c>
      <c r="I39" s="162"/>
      <c r="J39" s="162"/>
      <c r="K39" s="2" t="s">
        <v>120</v>
      </c>
      <c r="L39" s="2" t="s">
        <v>120</v>
      </c>
      <c r="M39" s="2">
        <v>45</v>
      </c>
      <c r="N39" s="2" t="s">
        <v>120</v>
      </c>
      <c r="O39" s="36" t="s">
        <v>120</v>
      </c>
      <c r="P39" s="36"/>
      <c r="Q39" s="38"/>
      <c r="R39" s="146">
        <v>0</v>
      </c>
      <c r="S39" s="152">
        <v>0</v>
      </c>
    </row>
    <row r="40" spans="1:254" ht="21" customHeight="1" thickBot="1" x14ac:dyDescent="0.25">
      <c r="A40" s="115"/>
      <c r="B40" s="89">
        <v>8</v>
      </c>
      <c r="C40" s="126">
        <v>22</v>
      </c>
      <c r="D40" s="106" t="s">
        <v>141</v>
      </c>
      <c r="E40" s="254">
        <f t="shared" ref="E40" si="9">SUM(F40:P40)-R40+S40</f>
        <v>45</v>
      </c>
      <c r="F40" s="122" t="s">
        <v>120</v>
      </c>
      <c r="G40" s="162"/>
      <c r="H40" s="2" t="s">
        <v>120</v>
      </c>
      <c r="I40" s="162"/>
      <c r="J40" s="162"/>
      <c r="K40" s="2" t="s">
        <v>120</v>
      </c>
      <c r="L40" s="2" t="s">
        <v>120</v>
      </c>
      <c r="M40" s="2" t="s">
        <v>120</v>
      </c>
      <c r="N40" s="2" t="s">
        <v>120</v>
      </c>
      <c r="O40" s="36">
        <v>45</v>
      </c>
      <c r="P40" s="36"/>
      <c r="Q40" s="38"/>
      <c r="R40" s="146">
        <v>0</v>
      </c>
      <c r="S40" s="201">
        <v>0</v>
      </c>
    </row>
    <row r="41" spans="1:254" ht="8.4499999999999993" customHeight="1" thickBot="1" x14ac:dyDescent="0.25">
      <c r="A41" s="60"/>
      <c r="B41" s="62"/>
      <c r="C41" s="62"/>
      <c r="D41" s="75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5"/>
      <c r="Q41" s="62"/>
      <c r="R41" s="62"/>
      <c r="S41" s="73"/>
      <c r="U41" s="8"/>
      <c r="V41" s="8"/>
      <c r="W41" s="8"/>
    </row>
    <row r="42" spans="1:254" ht="33" customHeight="1" x14ac:dyDescent="0.2">
      <c r="A42" s="92"/>
      <c r="B42" s="93" t="s">
        <v>0</v>
      </c>
      <c r="C42" s="93"/>
      <c r="D42" s="93" t="s">
        <v>1</v>
      </c>
      <c r="E42" s="256" t="s">
        <v>2</v>
      </c>
      <c r="F42" s="140" t="s">
        <v>118</v>
      </c>
      <c r="G42" s="141" t="s">
        <v>110</v>
      </c>
      <c r="H42" s="142" t="s">
        <v>109</v>
      </c>
      <c r="I42" s="141" t="s">
        <v>111</v>
      </c>
      <c r="J42" s="141" t="s">
        <v>112</v>
      </c>
      <c r="K42" s="142" t="s">
        <v>113</v>
      </c>
      <c r="L42" s="142" t="s">
        <v>114</v>
      </c>
      <c r="M42" s="142" t="s">
        <v>115</v>
      </c>
      <c r="N42" s="142" t="s">
        <v>116</v>
      </c>
      <c r="O42" s="143" t="s">
        <v>117</v>
      </c>
      <c r="P42" s="143">
        <v>43051</v>
      </c>
      <c r="Q42" s="86"/>
      <c r="R42" s="144" t="s">
        <v>3</v>
      </c>
      <c r="S42" s="151" t="s">
        <v>54</v>
      </c>
    </row>
    <row r="43" spans="1:254" ht="21" customHeight="1" x14ac:dyDescent="0.2">
      <c r="A43" s="88" t="s">
        <v>56</v>
      </c>
      <c r="B43" s="206">
        <v>1</v>
      </c>
      <c r="C43" s="210">
        <v>164</v>
      </c>
      <c r="D43" s="222" t="s">
        <v>81</v>
      </c>
      <c r="E43" s="257">
        <f t="shared" ref="E43:E54" si="10">SUM(F43:P43)-R43+S43</f>
        <v>280</v>
      </c>
      <c r="F43" s="131">
        <v>45</v>
      </c>
      <c r="G43" s="133"/>
      <c r="H43" s="82">
        <v>38</v>
      </c>
      <c r="I43" s="167"/>
      <c r="J43" s="133"/>
      <c r="K43" s="82">
        <v>45</v>
      </c>
      <c r="L43" s="83">
        <v>50</v>
      </c>
      <c r="M43" s="82">
        <v>36</v>
      </c>
      <c r="N43" s="82">
        <v>41</v>
      </c>
      <c r="O43" s="82">
        <v>36</v>
      </c>
      <c r="P43" s="82"/>
      <c r="Q43" s="133"/>
      <c r="R43" s="145">
        <v>36</v>
      </c>
      <c r="S43" s="152">
        <v>25</v>
      </c>
      <c r="U43" s="8"/>
      <c r="V43" s="8"/>
      <c r="W43" s="8"/>
    </row>
    <row r="44" spans="1:254" ht="21" customHeight="1" x14ac:dyDescent="0.2">
      <c r="A44" s="57"/>
      <c r="B44" s="210">
        <v>2</v>
      </c>
      <c r="C44" s="210">
        <v>23</v>
      </c>
      <c r="D44" s="222" t="s">
        <v>80</v>
      </c>
      <c r="E44" s="254">
        <f>SUM(F44:P44)-R44+S44</f>
        <v>272</v>
      </c>
      <c r="F44" s="121">
        <v>50</v>
      </c>
      <c r="G44" s="161"/>
      <c r="H44" s="29">
        <v>41</v>
      </c>
      <c r="I44" s="171"/>
      <c r="J44" s="162"/>
      <c r="K44" s="2">
        <v>50</v>
      </c>
      <c r="L44" s="2" t="s">
        <v>120</v>
      </c>
      <c r="M44" s="2">
        <v>41</v>
      </c>
      <c r="N44" s="2">
        <v>45</v>
      </c>
      <c r="O44" s="36">
        <v>45</v>
      </c>
      <c r="P44" s="36"/>
      <c r="Q44" s="38"/>
      <c r="R44" s="147">
        <v>0</v>
      </c>
      <c r="S44" s="154">
        <v>0</v>
      </c>
    </row>
    <row r="45" spans="1:254" s="12" customFormat="1" ht="21" customHeight="1" x14ac:dyDescent="0.2">
      <c r="A45" s="57"/>
      <c r="B45" s="210">
        <v>3</v>
      </c>
      <c r="C45" s="229">
        <v>46</v>
      </c>
      <c r="D45" s="230" t="s">
        <v>83</v>
      </c>
      <c r="E45" s="254">
        <f t="shared" si="10"/>
        <v>262</v>
      </c>
      <c r="F45" s="123">
        <v>34</v>
      </c>
      <c r="G45" s="166"/>
      <c r="H45" s="80">
        <v>34</v>
      </c>
      <c r="I45" s="166"/>
      <c r="J45" s="168"/>
      <c r="K45" s="87">
        <v>41</v>
      </c>
      <c r="L45" s="87">
        <v>45</v>
      </c>
      <c r="M45" s="87">
        <v>38</v>
      </c>
      <c r="N45" s="87">
        <v>38</v>
      </c>
      <c r="O45" s="81">
        <v>41</v>
      </c>
      <c r="P45" s="81"/>
      <c r="Q45" s="39"/>
      <c r="R45" s="146">
        <v>34</v>
      </c>
      <c r="S45" s="153">
        <v>25</v>
      </c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ht="21" customHeight="1" x14ac:dyDescent="0.2">
      <c r="A46" s="76"/>
      <c r="B46" s="231">
        <v>4</v>
      </c>
      <c r="C46" s="232" t="s">
        <v>79</v>
      </c>
      <c r="D46" s="222" t="s">
        <v>78</v>
      </c>
      <c r="E46" s="258">
        <f>SUM(F46:P46)-R46+S46</f>
        <v>150</v>
      </c>
      <c r="F46" s="124">
        <v>36</v>
      </c>
      <c r="G46" s="167"/>
      <c r="H46" s="83">
        <v>45</v>
      </c>
      <c r="I46" s="167"/>
      <c r="J46" s="133"/>
      <c r="K46" s="82">
        <v>38</v>
      </c>
      <c r="L46" s="82">
        <v>31</v>
      </c>
      <c r="M46" s="82" t="s">
        <v>120</v>
      </c>
      <c r="N46" s="82" t="s">
        <v>71</v>
      </c>
      <c r="O46" s="82" t="s">
        <v>120</v>
      </c>
      <c r="P46" s="94"/>
      <c r="Q46" s="39"/>
      <c r="R46" s="148">
        <v>0</v>
      </c>
      <c r="S46" s="152">
        <v>0</v>
      </c>
    </row>
    <row r="47" spans="1:254" ht="21" customHeight="1" x14ac:dyDescent="0.2">
      <c r="A47" s="76"/>
      <c r="B47" s="210">
        <v>5</v>
      </c>
      <c r="C47" s="229">
        <v>40</v>
      </c>
      <c r="D47" s="230" t="s">
        <v>127</v>
      </c>
      <c r="E47" s="259">
        <f>SUM(F47:P47)-R47+S47</f>
        <v>145</v>
      </c>
      <c r="F47" s="123" t="s">
        <v>120</v>
      </c>
      <c r="G47" s="168"/>
      <c r="H47" s="90" t="s">
        <v>120</v>
      </c>
      <c r="I47" s="172"/>
      <c r="J47" s="166"/>
      <c r="K47" s="80" t="s">
        <v>120</v>
      </c>
      <c r="L47" s="80" t="s">
        <v>120</v>
      </c>
      <c r="M47" s="80">
        <v>45</v>
      </c>
      <c r="N47" s="80">
        <v>50</v>
      </c>
      <c r="O47" s="91">
        <v>50</v>
      </c>
      <c r="P47" s="91"/>
      <c r="Q47" s="38"/>
      <c r="R47" s="146">
        <v>0</v>
      </c>
      <c r="S47" s="153">
        <v>0</v>
      </c>
    </row>
    <row r="48" spans="1:254" ht="21" customHeight="1" x14ac:dyDescent="0.2">
      <c r="A48" s="76"/>
      <c r="B48" s="210">
        <v>6</v>
      </c>
      <c r="C48" s="210">
        <v>585</v>
      </c>
      <c r="D48" s="222" t="s">
        <v>124</v>
      </c>
      <c r="E48" s="254">
        <f>SUM(F48:P48)-R48+S48</f>
        <v>133</v>
      </c>
      <c r="F48" s="121">
        <v>31</v>
      </c>
      <c r="G48" s="162"/>
      <c r="H48" s="2" t="s">
        <v>120</v>
      </c>
      <c r="I48" s="162"/>
      <c r="J48" s="161"/>
      <c r="K48" s="3">
        <v>34</v>
      </c>
      <c r="L48" s="3">
        <v>36</v>
      </c>
      <c r="M48" s="3" t="s">
        <v>71</v>
      </c>
      <c r="N48" s="3" t="s">
        <v>120</v>
      </c>
      <c r="O48" s="37">
        <v>32</v>
      </c>
      <c r="P48" s="37"/>
      <c r="Q48" s="39"/>
      <c r="R48" s="147">
        <v>0</v>
      </c>
      <c r="S48" s="154">
        <v>0</v>
      </c>
    </row>
    <row r="49" spans="1:19" ht="21" customHeight="1" x14ac:dyDescent="0.2">
      <c r="A49" s="76"/>
      <c r="B49" s="233">
        <v>7</v>
      </c>
      <c r="C49" s="210">
        <v>68</v>
      </c>
      <c r="D49" s="222" t="s">
        <v>135</v>
      </c>
      <c r="E49" s="254">
        <f t="shared" ref="E49" si="11">SUM(F49:P49)-R49+S49</f>
        <v>128</v>
      </c>
      <c r="F49" s="121" t="s">
        <v>120</v>
      </c>
      <c r="G49" s="162"/>
      <c r="H49" s="2" t="s">
        <v>120</v>
      </c>
      <c r="I49" s="162"/>
      <c r="J49" s="161"/>
      <c r="K49" s="3" t="s">
        <v>120</v>
      </c>
      <c r="L49" s="3">
        <v>32</v>
      </c>
      <c r="M49" s="3">
        <v>33</v>
      </c>
      <c r="N49" s="3">
        <v>32</v>
      </c>
      <c r="O49" s="37">
        <v>31</v>
      </c>
      <c r="P49" s="37"/>
      <c r="Q49" s="39"/>
      <c r="R49" s="147">
        <v>0</v>
      </c>
      <c r="S49" s="154">
        <v>0</v>
      </c>
    </row>
    <row r="50" spans="1:19" ht="21" customHeight="1" x14ac:dyDescent="0.2">
      <c r="A50" s="76"/>
      <c r="B50" s="231">
        <v>8</v>
      </c>
      <c r="C50" s="210">
        <v>717</v>
      </c>
      <c r="D50" s="222" t="s">
        <v>134</v>
      </c>
      <c r="E50" s="254">
        <f>SUM(F50:P50)-R50+S50</f>
        <v>107</v>
      </c>
      <c r="F50" s="121" t="s">
        <v>120</v>
      </c>
      <c r="G50" s="162"/>
      <c r="H50" s="2" t="s">
        <v>71</v>
      </c>
      <c r="I50" s="162"/>
      <c r="J50" s="161"/>
      <c r="K50" s="3" t="s">
        <v>120</v>
      </c>
      <c r="L50" s="3">
        <v>41</v>
      </c>
      <c r="M50" s="3">
        <v>32</v>
      </c>
      <c r="N50" s="3" t="s">
        <v>120</v>
      </c>
      <c r="O50" s="37">
        <v>34</v>
      </c>
      <c r="P50" s="37"/>
      <c r="Q50" s="39"/>
      <c r="R50" s="147">
        <v>0</v>
      </c>
      <c r="S50" s="154">
        <v>0</v>
      </c>
    </row>
    <row r="51" spans="1:19" ht="21" customHeight="1" x14ac:dyDescent="0.2">
      <c r="A51" s="76"/>
      <c r="B51" s="43">
        <v>9</v>
      </c>
      <c r="C51" s="43">
        <v>603</v>
      </c>
      <c r="D51" s="106" t="s">
        <v>84</v>
      </c>
      <c r="E51" s="254">
        <f t="shared" ref="E51" si="12">SUM(F51:P51)-R51+S51</f>
        <v>97</v>
      </c>
      <c r="F51" s="121" t="s">
        <v>120</v>
      </c>
      <c r="G51" s="162"/>
      <c r="H51" s="2">
        <v>33</v>
      </c>
      <c r="I51" s="162"/>
      <c r="J51" s="161"/>
      <c r="K51" s="3" t="s">
        <v>120</v>
      </c>
      <c r="L51" s="3" t="s">
        <v>120</v>
      </c>
      <c r="M51" s="3" t="s">
        <v>120</v>
      </c>
      <c r="N51" s="3">
        <v>34</v>
      </c>
      <c r="O51" s="37">
        <v>30</v>
      </c>
      <c r="P51" s="37"/>
      <c r="Q51" s="39"/>
      <c r="R51" s="147">
        <v>0</v>
      </c>
      <c r="S51" s="154">
        <v>0</v>
      </c>
    </row>
    <row r="52" spans="1:19" ht="21" customHeight="1" x14ac:dyDescent="0.2">
      <c r="A52" s="76"/>
      <c r="B52" s="43">
        <v>10</v>
      </c>
      <c r="C52" s="102">
        <v>13</v>
      </c>
      <c r="D52" s="108" t="s">
        <v>123</v>
      </c>
      <c r="E52" s="254">
        <f>SUM(F52:P52)-R52+S52</f>
        <v>69</v>
      </c>
      <c r="F52" s="123">
        <v>33</v>
      </c>
      <c r="G52" s="166"/>
      <c r="H52" s="80" t="s">
        <v>120</v>
      </c>
      <c r="I52" s="166"/>
      <c r="J52" s="168"/>
      <c r="K52" s="87">
        <v>36</v>
      </c>
      <c r="L52" s="87" t="s">
        <v>120</v>
      </c>
      <c r="M52" s="87" t="s">
        <v>120</v>
      </c>
      <c r="N52" s="87" t="s">
        <v>120</v>
      </c>
      <c r="O52" s="81" t="s">
        <v>120</v>
      </c>
      <c r="P52" s="81"/>
      <c r="Q52" s="39"/>
      <c r="R52" s="146">
        <v>0</v>
      </c>
      <c r="S52" s="153">
        <v>0</v>
      </c>
    </row>
    <row r="53" spans="1:19" ht="21" customHeight="1" x14ac:dyDescent="0.2">
      <c r="A53" s="76"/>
      <c r="B53" s="89">
        <v>11</v>
      </c>
      <c r="C53" s="89">
        <v>65</v>
      </c>
      <c r="D53" s="108" t="s">
        <v>77</v>
      </c>
      <c r="E53" s="259">
        <f t="shared" si="10"/>
        <v>50</v>
      </c>
      <c r="F53" s="123" t="s">
        <v>120</v>
      </c>
      <c r="G53" s="168"/>
      <c r="H53" s="90">
        <v>50</v>
      </c>
      <c r="I53" s="172"/>
      <c r="J53" s="166"/>
      <c r="K53" s="80" t="s">
        <v>120</v>
      </c>
      <c r="L53" s="80" t="s">
        <v>120</v>
      </c>
      <c r="M53" s="80" t="s">
        <v>120</v>
      </c>
      <c r="N53" s="80" t="s">
        <v>120</v>
      </c>
      <c r="O53" s="91" t="s">
        <v>120</v>
      </c>
      <c r="P53" s="91"/>
      <c r="Q53" s="38"/>
      <c r="R53" s="148">
        <v>0</v>
      </c>
      <c r="S53" s="153">
        <v>0</v>
      </c>
    </row>
    <row r="54" spans="1:19" ht="21" customHeight="1" x14ac:dyDescent="0.2">
      <c r="A54" s="76"/>
      <c r="B54" s="66">
        <v>12</v>
      </c>
      <c r="C54" s="66">
        <v>92</v>
      </c>
      <c r="D54" s="109" t="s">
        <v>122</v>
      </c>
      <c r="E54" s="258">
        <f t="shared" si="10"/>
        <v>41</v>
      </c>
      <c r="F54" s="131">
        <v>41</v>
      </c>
      <c r="G54" s="133"/>
      <c r="H54" s="82" t="s">
        <v>120</v>
      </c>
      <c r="I54" s="167"/>
      <c r="J54" s="133"/>
      <c r="K54" s="82" t="s">
        <v>120</v>
      </c>
      <c r="L54" s="83" t="s">
        <v>120</v>
      </c>
      <c r="M54" s="82" t="s">
        <v>120</v>
      </c>
      <c r="N54" s="82" t="s">
        <v>120</v>
      </c>
      <c r="O54" s="82" t="s">
        <v>120</v>
      </c>
      <c r="P54" s="95"/>
      <c r="Q54" s="39"/>
      <c r="R54" s="149">
        <v>0</v>
      </c>
      <c r="S54" s="155">
        <v>0</v>
      </c>
    </row>
    <row r="55" spans="1:19" ht="21" customHeight="1" x14ac:dyDescent="0.2">
      <c r="A55" s="117"/>
      <c r="B55" s="43">
        <v>13</v>
      </c>
      <c r="C55" s="42">
        <v>33</v>
      </c>
      <c r="D55" s="106" t="s">
        <v>82</v>
      </c>
      <c r="E55" s="260">
        <f t="shared" ref="E55" si="13">SUM(F55:P55)-R55+S55</f>
        <v>36</v>
      </c>
      <c r="F55" s="127" t="s">
        <v>120</v>
      </c>
      <c r="G55" s="169"/>
      <c r="H55" s="128">
        <v>36</v>
      </c>
      <c r="I55" s="173"/>
      <c r="J55" s="169"/>
      <c r="K55" s="128" t="s">
        <v>120</v>
      </c>
      <c r="L55" s="129" t="s">
        <v>120</v>
      </c>
      <c r="M55" s="128" t="s">
        <v>120</v>
      </c>
      <c r="N55" s="128" t="s">
        <v>120</v>
      </c>
      <c r="O55" s="130" t="s">
        <v>120</v>
      </c>
      <c r="P55" s="95"/>
      <c r="Q55" s="39"/>
      <c r="R55" s="195">
        <v>0</v>
      </c>
      <c r="S55" s="152">
        <v>0</v>
      </c>
    </row>
    <row r="56" spans="1:19" ht="8.4499999999999993" customHeight="1" x14ac:dyDescent="0.2">
      <c r="A56" s="52"/>
      <c r="B56" s="33"/>
      <c r="C56" s="33"/>
      <c r="D56" s="107"/>
      <c r="E56" s="33"/>
      <c r="F56" s="33"/>
      <c r="G56" s="165"/>
      <c r="H56" s="33"/>
      <c r="I56" s="165"/>
      <c r="J56" s="165"/>
      <c r="K56" s="33"/>
      <c r="L56" s="33"/>
      <c r="M56" s="33"/>
      <c r="N56" s="33"/>
      <c r="O56" s="33"/>
      <c r="P56" s="33"/>
      <c r="Q56" s="35"/>
      <c r="R56" s="35"/>
      <c r="S56" s="192"/>
    </row>
    <row r="57" spans="1:19" ht="21" customHeight="1" x14ac:dyDescent="0.2">
      <c r="A57" s="47" t="s">
        <v>8</v>
      </c>
      <c r="B57" s="206">
        <v>1</v>
      </c>
      <c r="C57" s="210">
        <v>68</v>
      </c>
      <c r="D57" s="222" t="s">
        <v>85</v>
      </c>
      <c r="E57" s="254">
        <f t="shared" ref="E57" si="14">SUM(F57:P57)-R57+S57</f>
        <v>320</v>
      </c>
      <c r="F57" s="119">
        <v>38</v>
      </c>
      <c r="G57" s="161"/>
      <c r="H57" s="2">
        <v>50</v>
      </c>
      <c r="I57" s="162"/>
      <c r="J57" s="162"/>
      <c r="K57" s="2">
        <v>50</v>
      </c>
      <c r="L57" s="2">
        <v>50</v>
      </c>
      <c r="M57" s="2">
        <v>50</v>
      </c>
      <c r="N57" s="2">
        <v>50</v>
      </c>
      <c r="O57" s="37">
        <v>45</v>
      </c>
      <c r="P57" s="37"/>
      <c r="Q57" s="39"/>
      <c r="R57" s="193">
        <v>38</v>
      </c>
      <c r="S57" s="154">
        <v>25</v>
      </c>
    </row>
    <row r="58" spans="1:19" ht="21" customHeight="1" x14ac:dyDescent="0.2">
      <c r="A58" s="49"/>
      <c r="B58" s="210">
        <v>2</v>
      </c>
      <c r="C58" s="210">
        <v>401</v>
      </c>
      <c r="D58" s="222" t="s">
        <v>87</v>
      </c>
      <c r="E58" s="254">
        <f t="shared" ref="E58:E65" si="15">SUM(F58:P58)-R58+S58</f>
        <v>267</v>
      </c>
      <c r="F58" s="119">
        <v>41</v>
      </c>
      <c r="G58" s="161"/>
      <c r="H58" s="2">
        <v>41</v>
      </c>
      <c r="I58" s="162"/>
      <c r="J58" s="162"/>
      <c r="K58" s="2">
        <v>45</v>
      </c>
      <c r="L58" s="3">
        <v>45</v>
      </c>
      <c r="M58" s="3" t="s">
        <v>120</v>
      </c>
      <c r="N58" s="3">
        <v>45</v>
      </c>
      <c r="O58" s="37">
        <v>50</v>
      </c>
      <c r="P58" s="37"/>
      <c r="Q58" s="39"/>
      <c r="R58" s="147">
        <v>0</v>
      </c>
      <c r="S58" s="154">
        <v>0</v>
      </c>
    </row>
    <row r="59" spans="1:19" ht="21" customHeight="1" x14ac:dyDescent="0.2">
      <c r="A59" s="58"/>
      <c r="B59" s="210">
        <v>3</v>
      </c>
      <c r="C59" s="221">
        <v>3</v>
      </c>
      <c r="D59" s="222" t="s">
        <v>89</v>
      </c>
      <c r="E59" s="254">
        <f t="shared" si="15"/>
        <v>262</v>
      </c>
      <c r="F59" s="119">
        <v>45</v>
      </c>
      <c r="G59" s="161"/>
      <c r="H59" s="2">
        <v>36</v>
      </c>
      <c r="I59" s="162"/>
      <c r="J59" s="162"/>
      <c r="K59" s="3">
        <v>41</v>
      </c>
      <c r="L59" s="3">
        <v>32</v>
      </c>
      <c r="M59" s="3">
        <v>45</v>
      </c>
      <c r="N59" s="3">
        <v>26</v>
      </c>
      <c r="O59" s="37">
        <v>38</v>
      </c>
      <c r="P59" s="37"/>
      <c r="Q59" s="39"/>
      <c r="R59" s="147">
        <v>26</v>
      </c>
      <c r="S59" s="154">
        <v>25</v>
      </c>
    </row>
    <row r="60" spans="1:19" ht="21" customHeight="1" x14ac:dyDescent="0.2">
      <c r="A60" s="160"/>
      <c r="B60" s="210">
        <v>4</v>
      </c>
      <c r="C60" s="210">
        <v>64</v>
      </c>
      <c r="D60" s="222" t="s">
        <v>93</v>
      </c>
      <c r="E60" s="254">
        <f t="shared" si="15"/>
        <v>227</v>
      </c>
      <c r="F60" s="121">
        <v>32</v>
      </c>
      <c r="G60" s="162"/>
      <c r="H60" s="2">
        <v>31</v>
      </c>
      <c r="I60" s="162"/>
      <c r="J60" s="161"/>
      <c r="K60" s="3">
        <v>33</v>
      </c>
      <c r="L60" s="2">
        <v>31</v>
      </c>
      <c r="M60" s="3">
        <v>36</v>
      </c>
      <c r="N60" s="3">
        <v>34</v>
      </c>
      <c r="O60" s="37">
        <v>36</v>
      </c>
      <c r="P60" s="37"/>
      <c r="Q60" s="39"/>
      <c r="R60" s="147">
        <v>31</v>
      </c>
      <c r="S60" s="154">
        <v>25</v>
      </c>
    </row>
    <row r="61" spans="1:19" ht="21" customHeight="1" x14ac:dyDescent="0.2">
      <c r="A61" s="160"/>
      <c r="B61" s="210">
        <v>5</v>
      </c>
      <c r="C61" s="210">
        <v>415</v>
      </c>
      <c r="D61" s="222" t="s">
        <v>125</v>
      </c>
      <c r="E61" s="254">
        <f t="shared" si="15"/>
        <v>220</v>
      </c>
      <c r="F61" s="121">
        <v>31</v>
      </c>
      <c r="G61" s="162"/>
      <c r="H61" s="2" t="s">
        <v>120</v>
      </c>
      <c r="I61" s="162"/>
      <c r="J61" s="161"/>
      <c r="K61" s="3">
        <v>38</v>
      </c>
      <c r="L61" s="2">
        <v>41</v>
      </c>
      <c r="M61" s="3">
        <v>41</v>
      </c>
      <c r="N61" s="3">
        <v>28</v>
      </c>
      <c r="O61" s="37">
        <v>41</v>
      </c>
      <c r="P61" s="37"/>
      <c r="Q61" s="39"/>
      <c r="R61" s="147">
        <v>0</v>
      </c>
      <c r="S61" s="154">
        <v>0</v>
      </c>
    </row>
    <row r="62" spans="1:19" ht="21" customHeight="1" x14ac:dyDescent="0.2">
      <c r="A62" s="160"/>
      <c r="B62" s="210">
        <v>6</v>
      </c>
      <c r="C62" s="210">
        <v>72</v>
      </c>
      <c r="D62" s="222" t="s">
        <v>99</v>
      </c>
      <c r="E62" s="254">
        <f t="shared" si="15"/>
        <v>210</v>
      </c>
      <c r="F62" s="121">
        <v>29</v>
      </c>
      <c r="G62" s="162"/>
      <c r="H62" s="2">
        <v>25</v>
      </c>
      <c r="I62" s="162"/>
      <c r="J62" s="161"/>
      <c r="K62" s="3">
        <v>31</v>
      </c>
      <c r="L62" s="2">
        <v>28</v>
      </c>
      <c r="M62" s="3">
        <v>33</v>
      </c>
      <c r="N62" s="3">
        <v>32</v>
      </c>
      <c r="O62" s="37">
        <v>32</v>
      </c>
      <c r="P62" s="37"/>
      <c r="Q62" s="39"/>
      <c r="R62" s="147">
        <v>25</v>
      </c>
      <c r="S62" s="154">
        <v>25</v>
      </c>
    </row>
    <row r="63" spans="1:19" ht="21" customHeight="1" x14ac:dyDescent="0.2">
      <c r="A63" s="160"/>
      <c r="B63" s="210">
        <v>7</v>
      </c>
      <c r="C63" s="210">
        <v>212</v>
      </c>
      <c r="D63" s="222" t="s">
        <v>92</v>
      </c>
      <c r="E63" s="254">
        <f t="shared" si="15"/>
        <v>205</v>
      </c>
      <c r="F63" s="121" t="s">
        <v>120</v>
      </c>
      <c r="G63" s="162"/>
      <c r="H63" s="2">
        <v>32</v>
      </c>
      <c r="I63" s="162"/>
      <c r="J63" s="161"/>
      <c r="K63" s="3">
        <v>36</v>
      </c>
      <c r="L63" s="2">
        <v>36</v>
      </c>
      <c r="M63" s="3">
        <v>34</v>
      </c>
      <c r="N63" s="3">
        <v>36</v>
      </c>
      <c r="O63" s="37">
        <v>31</v>
      </c>
      <c r="P63" s="37"/>
      <c r="Q63" s="39"/>
      <c r="R63" s="146">
        <v>0</v>
      </c>
      <c r="S63" s="154">
        <v>0</v>
      </c>
    </row>
    <row r="64" spans="1:19" ht="21" customHeight="1" x14ac:dyDescent="0.2">
      <c r="A64" s="85"/>
      <c r="B64" s="210">
        <v>8</v>
      </c>
      <c r="C64" s="210">
        <v>17</v>
      </c>
      <c r="D64" s="222" t="s">
        <v>96</v>
      </c>
      <c r="E64" s="254">
        <f t="shared" si="15"/>
        <v>198</v>
      </c>
      <c r="F64" s="119">
        <v>25</v>
      </c>
      <c r="G64" s="162"/>
      <c r="H64" s="2">
        <v>28</v>
      </c>
      <c r="I64" s="162"/>
      <c r="J64" s="161"/>
      <c r="K64" s="3">
        <v>29</v>
      </c>
      <c r="L64" s="3">
        <v>26</v>
      </c>
      <c r="M64" s="3">
        <v>30</v>
      </c>
      <c r="N64" s="3">
        <v>30</v>
      </c>
      <c r="O64" s="37">
        <v>30</v>
      </c>
      <c r="P64" s="37"/>
      <c r="Q64" s="39"/>
      <c r="R64" s="147">
        <v>25</v>
      </c>
      <c r="S64" s="154">
        <v>25</v>
      </c>
    </row>
    <row r="65" spans="1:19" ht="21" customHeight="1" x14ac:dyDescent="0.2">
      <c r="A65" s="160"/>
      <c r="B65" s="210">
        <v>9</v>
      </c>
      <c r="C65" s="210">
        <v>26</v>
      </c>
      <c r="D65" s="222" t="s">
        <v>90</v>
      </c>
      <c r="E65" s="254">
        <f t="shared" si="15"/>
        <v>180</v>
      </c>
      <c r="F65" s="121">
        <v>36</v>
      </c>
      <c r="G65" s="161"/>
      <c r="H65" s="3">
        <v>34</v>
      </c>
      <c r="I65" s="162"/>
      <c r="J65" s="161"/>
      <c r="K65" s="2" t="s">
        <v>120</v>
      </c>
      <c r="L65" s="2">
        <v>34</v>
      </c>
      <c r="M65" s="2">
        <v>38</v>
      </c>
      <c r="N65" s="2">
        <v>38</v>
      </c>
      <c r="O65" s="37" t="s">
        <v>120</v>
      </c>
      <c r="P65" s="37"/>
      <c r="Q65" s="39"/>
      <c r="R65" s="147">
        <v>0</v>
      </c>
      <c r="S65" s="154">
        <v>0</v>
      </c>
    </row>
    <row r="66" spans="1:19" ht="21" customHeight="1" x14ac:dyDescent="0.2">
      <c r="A66" s="85"/>
      <c r="B66" s="210">
        <v>10</v>
      </c>
      <c r="C66" s="210">
        <v>69</v>
      </c>
      <c r="D66" s="222" t="s">
        <v>97</v>
      </c>
      <c r="E66" s="254">
        <f t="shared" ref="E66" si="16">SUM(F66:P66)-R66+S66</f>
        <v>178</v>
      </c>
      <c r="F66" s="121">
        <v>30</v>
      </c>
      <c r="G66" s="162"/>
      <c r="H66" s="2">
        <v>27</v>
      </c>
      <c r="I66" s="162"/>
      <c r="J66" s="161"/>
      <c r="K66" s="3">
        <v>32</v>
      </c>
      <c r="L66" s="2">
        <v>29</v>
      </c>
      <c r="M66" s="3">
        <v>29</v>
      </c>
      <c r="N66" s="3">
        <v>31</v>
      </c>
      <c r="O66" s="37" t="s">
        <v>120</v>
      </c>
      <c r="P66" s="37"/>
      <c r="Q66" s="39"/>
      <c r="R66" s="146">
        <v>0</v>
      </c>
      <c r="S66" s="154">
        <v>0</v>
      </c>
    </row>
    <row r="67" spans="1:19" ht="21" customHeight="1" x14ac:dyDescent="0.2">
      <c r="A67" s="159"/>
      <c r="B67" s="42">
        <v>11</v>
      </c>
      <c r="C67" s="132">
        <v>777</v>
      </c>
      <c r="D67" s="106" t="s">
        <v>88</v>
      </c>
      <c r="E67" s="254">
        <f t="shared" ref="E67:E72" si="17">SUM(F67:P67)-R67+S67</f>
        <v>170</v>
      </c>
      <c r="F67" s="119" t="s">
        <v>120</v>
      </c>
      <c r="G67" s="162"/>
      <c r="H67" s="2">
        <v>38</v>
      </c>
      <c r="I67" s="162"/>
      <c r="J67" s="162"/>
      <c r="K67" s="2">
        <v>34</v>
      </c>
      <c r="L67" s="3">
        <v>38</v>
      </c>
      <c r="M67" s="2" t="s">
        <v>71</v>
      </c>
      <c r="N67" s="2">
        <v>33</v>
      </c>
      <c r="O67" s="36">
        <v>27</v>
      </c>
      <c r="P67" s="36"/>
      <c r="Q67" s="38"/>
      <c r="R67" s="147">
        <v>0</v>
      </c>
      <c r="S67" s="154">
        <v>0</v>
      </c>
    </row>
    <row r="68" spans="1:19" ht="21" customHeight="1" x14ac:dyDescent="0.2">
      <c r="A68" s="160"/>
      <c r="B68" s="42">
        <v>12</v>
      </c>
      <c r="C68" s="42">
        <v>169</v>
      </c>
      <c r="D68" s="106" t="s">
        <v>86</v>
      </c>
      <c r="E68" s="254">
        <f t="shared" si="17"/>
        <v>124</v>
      </c>
      <c r="F68" s="119">
        <v>50</v>
      </c>
      <c r="G68" s="162"/>
      <c r="H68" s="2">
        <v>45</v>
      </c>
      <c r="I68" s="162"/>
      <c r="J68" s="161"/>
      <c r="K68" s="2" t="s">
        <v>120</v>
      </c>
      <c r="L68" s="2" t="s">
        <v>120</v>
      </c>
      <c r="M68" s="2" t="s">
        <v>120</v>
      </c>
      <c r="N68" s="2">
        <v>29</v>
      </c>
      <c r="O68" s="37" t="s">
        <v>120</v>
      </c>
      <c r="P68" s="37"/>
      <c r="Q68" s="39"/>
      <c r="R68" s="147">
        <v>0</v>
      </c>
      <c r="S68" s="154">
        <v>0</v>
      </c>
    </row>
    <row r="69" spans="1:19" ht="21" customHeight="1" x14ac:dyDescent="0.2">
      <c r="A69" s="49"/>
      <c r="B69" s="42">
        <v>13</v>
      </c>
      <c r="C69" s="42">
        <v>67</v>
      </c>
      <c r="D69" s="106" t="s">
        <v>126</v>
      </c>
      <c r="E69" s="254">
        <f t="shared" si="17"/>
        <v>107</v>
      </c>
      <c r="F69" s="121">
        <v>26</v>
      </c>
      <c r="G69" s="162"/>
      <c r="H69" s="2" t="s">
        <v>120</v>
      </c>
      <c r="I69" s="162"/>
      <c r="J69" s="161"/>
      <c r="K69" s="3" t="s">
        <v>71</v>
      </c>
      <c r="L69" s="2">
        <v>25</v>
      </c>
      <c r="M69" s="3" t="s">
        <v>120</v>
      </c>
      <c r="N69" s="3">
        <v>27</v>
      </c>
      <c r="O69" s="37">
        <v>29</v>
      </c>
      <c r="P69" s="37"/>
      <c r="Q69" s="39"/>
      <c r="R69" s="147">
        <v>0</v>
      </c>
      <c r="S69" s="154">
        <v>0</v>
      </c>
    </row>
    <row r="70" spans="1:19" ht="21" customHeight="1" x14ac:dyDescent="0.2">
      <c r="A70" s="50"/>
      <c r="B70" s="45">
        <v>14</v>
      </c>
      <c r="C70" s="101">
        <v>82</v>
      </c>
      <c r="D70" s="106" t="s">
        <v>94</v>
      </c>
      <c r="E70" s="254">
        <f t="shared" si="17"/>
        <v>93</v>
      </c>
      <c r="F70" s="121" t="s">
        <v>120</v>
      </c>
      <c r="G70" s="162"/>
      <c r="H70" s="3">
        <v>30</v>
      </c>
      <c r="I70" s="162"/>
      <c r="J70" s="162"/>
      <c r="K70" s="3" t="s">
        <v>120</v>
      </c>
      <c r="L70" s="3">
        <v>30</v>
      </c>
      <c r="M70" s="2" t="s">
        <v>120</v>
      </c>
      <c r="N70" s="2" t="s">
        <v>120</v>
      </c>
      <c r="O70" s="37">
        <v>33</v>
      </c>
      <c r="P70" s="37"/>
      <c r="Q70" s="39"/>
      <c r="R70" s="147">
        <v>0</v>
      </c>
      <c r="S70" s="154">
        <v>0</v>
      </c>
    </row>
    <row r="71" spans="1:19" ht="21" customHeight="1" x14ac:dyDescent="0.2">
      <c r="A71" s="49"/>
      <c r="B71" s="42">
        <v>15</v>
      </c>
      <c r="C71" s="42">
        <v>19</v>
      </c>
      <c r="D71" s="106" t="s">
        <v>91</v>
      </c>
      <c r="E71" s="254">
        <f t="shared" si="17"/>
        <v>66</v>
      </c>
      <c r="F71" s="119">
        <v>33</v>
      </c>
      <c r="G71" s="161"/>
      <c r="H71" s="3">
        <v>33</v>
      </c>
      <c r="I71" s="162"/>
      <c r="J71" s="162"/>
      <c r="K71" s="3" t="s">
        <v>120</v>
      </c>
      <c r="L71" s="3" t="s">
        <v>120</v>
      </c>
      <c r="M71" s="2" t="s">
        <v>120</v>
      </c>
      <c r="N71" s="2" t="s">
        <v>120</v>
      </c>
      <c r="O71" s="37" t="s">
        <v>120</v>
      </c>
      <c r="P71" s="37"/>
      <c r="Q71" s="39"/>
      <c r="R71" s="147">
        <v>0</v>
      </c>
      <c r="S71" s="154">
        <v>0</v>
      </c>
    </row>
    <row r="72" spans="1:19" ht="21" customHeight="1" x14ac:dyDescent="0.2">
      <c r="A72" s="85"/>
      <c r="B72" s="45">
        <v>16</v>
      </c>
      <c r="C72" s="101">
        <v>83</v>
      </c>
      <c r="D72" s="106" t="s">
        <v>133</v>
      </c>
      <c r="E72" s="254">
        <f t="shared" si="17"/>
        <v>59</v>
      </c>
      <c r="F72" s="121" t="s">
        <v>120</v>
      </c>
      <c r="G72" s="162"/>
      <c r="H72" s="3" t="s">
        <v>120</v>
      </c>
      <c r="I72" s="162"/>
      <c r="J72" s="162"/>
      <c r="K72" s="3" t="s">
        <v>120</v>
      </c>
      <c r="L72" s="3">
        <v>27</v>
      </c>
      <c r="M72" s="2">
        <v>32</v>
      </c>
      <c r="N72" s="2" t="s">
        <v>120</v>
      </c>
      <c r="O72" s="37" t="s">
        <v>120</v>
      </c>
      <c r="P72" s="37"/>
      <c r="Q72" s="39"/>
      <c r="R72" s="147">
        <v>0</v>
      </c>
      <c r="S72" s="154">
        <v>0</v>
      </c>
    </row>
    <row r="73" spans="1:19" ht="21" customHeight="1" x14ac:dyDescent="0.2">
      <c r="A73" s="49"/>
      <c r="B73" s="42">
        <v>17</v>
      </c>
      <c r="C73" s="42">
        <v>14</v>
      </c>
      <c r="D73" s="106" t="s">
        <v>95</v>
      </c>
      <c r="E73" s="254">
        <f t="shared" ref="E73:E75" si="18">SUM(F73:P73)-R73+S73</f>
        <v>56</v>
      </c>
      <c r="F73" s="119">
        <v>27</v>
      </c>
      <c r="G73" s="161"/>
      <c r="H73" s="2">
        <v>29</v>
      </c>
      <c r="I73" s="162"/>
      <c r="J73" s="162"/>
      <c r="K73" s="2" t="s">
        <v>120</v>
      </c>
      <c r="L73" s="3" t="s">
        <v>120</v>
      </c>
      <c r="M73" s="3" t="s">
        <v>120</v>
      </c>
      <c r="N73" s="3" t="s">
        <v>120</v>
      </c>
      <c r="O73" s="37" t="s">
        <v>120</v>
      </c>
      <c r="P73" s="37"/>
      <c r="Q73" s="39"/>
      <c r="R73" s="147">
        <v>0</v>
      </c>
      <c r="S73" s="154">
        <v>0</v>
      </c>
    </row>
    <row r="74" spans="1:19" ht="21" customHeight="1" x14ac:dyDescent="0.2">
      <c r="A74" s="49"/>
      <c r="B74" s="42">
        <v>18</v>
      </c>
      <c r="C74" s="42">
        <v>55</v>
      </c>
      <c r="D74" s="106" t="s">
        <v>98</v>
      </c>
      <c r="E74" s="254">
        <f t="shared" si="18"/>
        <v>54</v>
      </c>
      <c r="F74" s="119">
        <v>28</v>
      </c>
      <c r="G74" s="161"/>
      <c r="H74" s="2">
        <v>26</v>
      </c>
      <c r="I74" s="162"/>
      <c r="J74" s="162"/>
      <c r="K74" s="2" t="s">
        <v>120</v>
      </c>
      <c r="L74" s="2" t="s">
        <v>120</v>
      </c>
      <c r="M74" s="2" t="s">
        <v>120</v>
      </c>
      <c r="N74" s="2" t="s">
        <v>120</v>
      </c>
      <c r="O74" s="37" t="s">
        <v>120</v>
      </c>
      <c r="P74" s="37"/>
      <c r="Q74" s="39"/>
      <c r="R74" s="147">
        <v>0</v>
      </c>
      <c r="S74" s="154">
        <v>0</v>
      </c>
    </row>
    <row r="75" spans="1:19" ht="21" customHeight="1" x14ac:dyDescent="0.2">
      <c r="A75" s="49"/>
      <c r="B75" s="45">
        <v>19</v>
      </c>
      <c r="C75" s="101">
        <v>4</v>
      </c>
      <c r="D75" s="106" t="s">
        <v>128</v>
      </c>
      <c r="E75" s="254">
        <f t="shared" si="18"/>
        <v>41</v>
      </c>
      <c r="F75" s="121" t="s">
        <v>120</v>
      </c>
      <c r="G75" s="162"/>
      <c r="H75" s="3" t="s">
        <v>120</v>
      </c>
      <c r="I75" s="162"/>
      <c r="J75" s="162"/>
      <c r="K75" s="3" t="s">
        <v>120</v>
      </c>
      <c r="L75" s="3" t="s">
        <v>120</v>
      </c>
      <c r="M75" s="2" t="s">
        <v>120</v>
      </c>
      <c r="N75" s="2">
        <v>41</v>
      </c>
      <c r="O75" s="37" t="s">
        <v>120</v>
      </c>
      <c r="P75" s="37"/>
      <c r="Q75" s="39"/>
      <c r="R75" s="147">
        <v>0</v>
      </c>
      <c r="S75" s="154">
        <v>0</v>
      </c>
    </row>
    <row r="76" spans="1:19" ht="21" customHeight="1" x14ac:dyDescent="0.2">
      <c r="A76" s="49"/>
      <c r="B76" s="45">
        <v>20</v>
      </c>
      <c r="C76" s="101">
        <v>5</v>
      </c>
      <c r="D76" s="106" t="s">
        <v>131</v>
      </c>
      <c r="E76" s="254">
        <f t="shared" ref="E76" si="19">SUM(F76:P76)-R76+S76</f>
        <v>30</v>
      </c>
      <c r="F76" s="121" t="s">
        <v>120</v>
      </c>
      <c r="G76" s="162"/>
      <c r="H76" s="3" t="s">
        <v>120</v>
      </c>
      <c r="I76" s="162"/>
      <c r="J76" s="162"/>
      <c r="K76" s="3">
        <v>30</v>
      </c>
      <c r="L76" s="3" t="s">
        <v>120</v>
      </c>
      <c r="M76" s="2" t="s">
        <v>120</v>
      </c>
      <c r="N76" s="2" t="s">
        <v>120</v>
      </c>
      <c r="O76" s="37" t="s">
        <v>120</v>
      </c>
      <c r="P76" s="37"/>
      <c r="Q76" s="39"/>
      <c r="R76" s="147">
        <v>0</v>
      </c>
      <c r="S76" s="154">
        <v>0</v>
      </c>
    </row>
    <row r="77" spans="1:19" ht="21" customHeight="1" x14ac:dyDescent="0.2">
      <c r="A77" s="49"/>
      <c r="B77" s="45">
        <v>21</v>
      </c>
      <c r="C77" s="101">
        <v>28</v>
      </c>
      <c r="D77" s="106" t="s">
        <v>103</v>
      </c>
      <c r="E77" s="254">
        <f t="shared" ref="E77" si="20">SUM(F77:P77)-R77+S77</f>
        <v>28</v>
      </c>
      <c r="F77" s="121" t="s">
        <v>120</v>
      </c>
      <c r="G77" s="162"/>
      <c r="H77" s="3" t="s">
        <v>120</v>
      </c>
      <c r="I77" s="162"/>
      <c r="J77" s="162"/>
      <c r="K77" s="3" t="s">
        <v>120</v>
      </c>
      <c r="L77" s="3" t="s">
        <v>120</v>
      </c>
      <c r="M77" s="2" t="s">
        <v>120</v>
      </c>
      <c r="N77" s="2" t="s">
        <v>120</v>
      </c>
      <c r="O77" s="37">
        <v>28</v>
      </c>
      <c r="P77" s="37"/>
      <c r="Q77" s="39"/>
      <c r="R77" s="147">
        <v>0</v>
      </c>
      <c r="S77" s="154">
        <v>0</v>
      </c>
    </row>
    <row r="78" spans="1:19" ht="21" customHeight="1" x14ac:dyDescent="0.2">
      <c r="A78" s="49"/>
      <c r="B78" s="42">
        <v>22</v>
      </c>
      <c r="C78" s="42">
        <v>402</v>
      </c>
      <c r="D78" s="106" t="s">
        <v>140</v>
      </c>
      <c r="E78" s="254">
        <f t="shared" ref="E78" si="21">SUM(F78:P78)-R78+S78</f>
        <v>26</v>
      </c>
      <c r="F78" s="121" t="s">
        <v>120</v>
      </c>
      <c r="G78" s="162"/>
      <c r="H78" s="2" t="s">
        <v>120</v>
      </c>
      <c r="I78" s="162"/>
      <c r="J78" s="161"/>
      <c r="K78" s="3" t="s">
        <v>120</v>
      </c>
      <c r="L78" s="2" t="s">
        <v>120</v>
      </c>
      <c r="M78" s="3" t="s">
        <v>120</v>
      </c>
      <c r="N78" s="3" t="s">
        <v>120</v>
      </c>
      <c r="O78" s="37">
        <v>26</v>
      </c>
      <c r="P78" s="37"/>
      <c r="Q78" s="39"/>
      <c r="R78" s="147">
        <v>0</v>
      </c>
      <c r="S78" s="154">
        <v>0</v>
      </c>
    </row>
    <row r="79" spans="1:19" ht="21" customHeight="1" x14ac:dyDescent="0.2">
      <c r="A79" s="49"/>
      <c r="B79" s="42">
        <v>23</v>
      </c>
      <c r="C79" s="42">
        <v>84</v>
      </c>
      <c r="D79" s="106" t="s">
        <v>104</v>
      </c>
      <c r="E79" s="254">
        <f t="shared" ref="E79" si="22">SUM(F79:P79)-R79+S79</f>
        <v>0</v>
      </c>
      <c r="F79" s="121" t="s">
        <v>120</v>
      </c>
      <c r="G79" s="162"/>
      <c r="H79" s="2" t="s">
        <v>120</v>
      </c>
      <c r="I79" s="162"/>
      <c r="J79" s="161"/>
      <c r="K79" s="3" t="s">
        <v>120</v>
      </c>
      <c r="L79" s="2" t="s">
        <v>120</v>
      </c>
      <c r="M79" s="3" t="s">
        <v>120</v>
      </c>
      <c r="N79" s="3" t="s">
        <v>71</v>
      </c>
      <c r="O79" s="37" t="s">
        <v>120</v>
      </c>
      <c r="P79" s="37"/>
      <c r="Q79" s="39"/>
      <c r="R79" s="147">
        <v>0</v>
      </c>
      <c r="S79" s="154">
        <v>0</v>
      </c>
    </row>
    <row r="80" spans="1:19" ht="21" customHeight="1" x14ac:dyDescent="0.2">
      <c r="A80" s="49"/>
      <c r="B80" s="42">
        <v>24</v>
      </c>
      <c r="C80" s="42">
        <v>40</v>
      </c>
      <c r="D80" s="106" t="s">
        <v>127</v>
      </c>
      <c r="E80" s="254">
        <f t="shared" ref="E80" si="23">SUM(F80:P80)-R80+S80</f>
        <v>0</v>
      </c>
      <c r="F80" s="121" t="s">
        <v>71</v>
      </c>
      <c r="G80" s="162"/>
      <c r="H80" s="2" t="s">
        <v>120</v>
      </c>
      <c r="I80" s="162"/>
      <c r="J80" s="161"/>
      <c r="K80" s="3" t="s">
        <v>120</v>
      </c>
      <c r="L80" s="2" t="s">
        <v>120</v>
      </c>
      <c r="M80" s="3" t="s">
        <v>120</v>
      </c>
      <c r="N80" s="3" t="s">
        <v>120</v>
      </c>
      <c r="O80" s="37" t="s">
        <v>120</v>
      </c>
      <c r="P80" s="37"/>
      <c r="Q80" s="39"/>
      <c r="R80" s="189">
        <v>0</v>
      </c>
      <c r="S80" s="154">
        <v>0</v>
      </c>
    </row>
    <row r="81" spans="1:19" ht="8.4499999999999993" customHeight="1" x14ac:dyDescent="0.2">
      <c r="A81" s="84"/>
      <c r="B81" s="35"/>
      <c r="C81" s="35"/>
      <c r="D81" s="110"/>
      <c r="E81" s="34"/>
      <c r="F81" s="34"/>
      <c r="G81" s="170"/>
      <c r="H81" s="34"/>
      <c r="I81" s="170"/>
      <c r="J81" s="170"/>
      <c r="K81" s="34"/>
      <c r="L81" s="34"/>
      <c r="M81" s="34"/>
      <c r="N81" s="34"/>
      <c r="O81" s="34"/>
      <c r="P81" s="34"/>
      <c r="Q81" s="35"/>
      <c r="R81" s="35"/>
      <c r="S81" s="194"/>
    </row>
    <row r="82" spans="1:19" ht="21" customHeight="1" x14ac:dyDescent="0.2">
      <c r="A82" s="67" t="s">
        <v>9</v>
      </c>
      <c r="B82" s="209">
        <v>1</v>
      </c>
      <c r="C82" s="224">
        <v>3</v>
      </c>
      <c r="D82" s="222" t="s">
        <v>89</v>
      </c>
      <c r="E82" s="254">
        <f t="shared" ref="E82" si="24">SUM(F82:P82)-R82+S82</f>
        <v>301</v>
      </c>
      <c r="F82" s="119">
        <v>45</v>
      </c>
      <c r="G82" s="161"/>
      <c r="H82" s="3">
        <v>50</v>
      </c>
      <c r="I82" s="161"/>
      <c r="J82" s="162"/>
      <c r="K82" s="2">
        <v>41</v>
      </c>
      <c r="L82" s="3">
        <v>45</v>
      </c>
      <c r="M82" s="3">
        <v>50</v>
      </c>
      <c r="N82" s="3">
        <v>45</v>
      </c>
      <c r="O82" s="37">
        <v>41</v>
      </c>
      <c r="P82" s="37"/>
      <c r="Q82" s="39"/>
      <c r="R82" s="193">
        <v>41</v>
      </c>
      <c r="S82" s="154">
        <v>25</v>
      </c>
    </row>
    <row r="83" spans="1:19" ht="21" customHeight="1" x14ac:dyDescent="0.2">
      <c r="A83" s="160"/>
      <c r="B83" s="226">
        <v>2</v>
      </c>
      <c r="C83" s="227">
        <v>401</v>
      </c>
      <c r="D83" s="222" t="s">
        <v>87</v>
      </c>
      <c r="E83" s="254">
        <f>SUM(F83:P83)-R83+S83</f>
        <v>250</v>
      </c>
      <c r="F83" s="119">
        <v>50</v>
      </c>
      <c r="G83" s="161"/>
      <c r="H83" s="3" t="s">
        <v>120</v>
      </c>
      <c r="I83" s="161"/>
      <c r="J83" s="162"/>
      <c r="K83" s="2">
        <v>50</v>
      </c>
      <c r="L83" s="3">
        <v>50</v>
      </c>
      <c r="M83" s="3" t="s">
        <v>120</v>
      </c>
      <c r="N83" s="3">
        <v>50</v>
      </c>
      <c r="O83" s="37">
        <v>50</v>
      </c>
      <c r="P83" s="37"/>
      <c r="Q83" s="39"/>
      <c r="R83" s="147">
        <v>0</v>
      </c>
      <c r="S83" s="154">
        <v>0</v>
      </c>
    </row>
    <row r="84" spans="1:19" ht="21" customHeight="1" x14ac:dyDescent="0.2">
      <c r="A84" s="50"/>
      <c r="B84" s="210">
        <v>3</v>
      </c>
      <c r="C84" s="228">
        <v>69</v>
      </c>
      <c r="D84" s="222" t="s">
        <v>97</v>
      </c>
      <c r="E84" s="254">
        <f>SUM(F84:P84)-R84+S84</f>
        <v>250</v>
      </c>
      <c r="F84" s="119">
        <v>34</v>
      </c>
      <c r="G84" s="162"/>
      <c r="H84" s="2">
        <v>38</v>
      </c>
      <c r="I84" s="162"/>
      <c r="J84" s="162"/>
      <c r="K84" s="3">
        <v>38</v>
      </c>
      <c r="L84" s="3">
        <v>38</v>
      </c>
      <c r="M84" s="3">
        <v>41</v>
      </c>
      <c r="N84" s="3">
        <v>34</v>
      </c>
      <c r="O84" s="37">
        <v>36</v>
      </c>
      <c r="P84" s="37"/>
      <c r="Q84" s="39"/>
      <c r="R84" s="147">
        <v>34</v>
      </c>
      <c r="S84" s="154">
        <v>25</v>
      </c>
    </row>
    <row r="85" spans="1:19" ht="21" customHeight="1" x14ac:dyDescent="0.2">
      <c r="A85" s="160"/>
      <c r="B85" s="210">
        <v>4</v>
      </c>
      <c r="C85" s="228">
        <v>64</v>
      </c>
      <c r="D85" s="222" t="s">
        <v>93</v>
      </c>
      <c r="E85" s="254">
        <f t="shared" ref="E85" si="25">SUM(F85:P85)-R85+S85</f>
        <v>241</v>
      </c>
      <c r="F85" s="119">
        <v>36</v>
      </c>
      <c r="G85" s="162"/>
      <c r="H85" s="2" t="s">
        <v>120</v>
      </c>
      <c r="I85" s="162"/>
      <c r="J85" s="162"/>
      <c r="K85" s="3">
        <v>45</v>
      </c>
      <c r="L85" s="3">
        <v>41</v>
      </c>
      <c r="M85" s="3">
        <v>45</v>
      </c>
      <c r="N85" s="3">
        <v>36</v>
      </c>
      <c r="O85" s="37">
        <v>38</v>
      </c>
      <c r="P85" s="37"/>
      <c r="Q85" s="39"/>
      <c r="R85" s="146">
        <v>0</v>
      </c>
      <c r="S85" s="154">
        <v>0</v>
      </c>
    </row>
    <row r="86" spans="1:19" ht="21" customHeight="1" x14ac:dyDescent="0.2">
      <c r="A86" s="160"/>
      <c r="B86" s="42">
        <v>5</v>
      </c>
      <c r="C86" s="137" t="s">
        <v>101</v>
      </c>
      <c r="D86" s="106" t="s">
        <v>102</v>
      </c>
      <c r="E86" s="254">
        <f t="shared" ref="E86:E92" si="26">SUM(F86:P86)-R86+S86</f>
        <v>123</v>
      </c>
      <c r="F86" s="119">
        <v>41</v>
      </c>
      <c r="G86" s="162"/>
      <c r="H86" s="2">
        <v>41</v>
      </c>
      <c r="I86" s="162"/>
      <c r="J86" s="162"/>
      <c r="K86" s="3" t="s">
        <v>120</v>
      </c>
      <c r="L86" s="3" t="s">
        <v>120</v>
      </c>
      <c r="M86" s="3" t="s">
        <v>120</v>
      </c>
      <c r="N86" s="3">
        <v>41</v>
      </c>
      <c r="O86" s="37" t="s">
        <v>120</v>
      </c>
      <c r="P86" s="37"/>
      <c r="Q86" s="39"/>
      <c r="R86" s="147">
        <v>0</v>
      </c>
      <c r="S86" s="154">
        <v>0</v>
      </c>
    </row>
    <row r="87" spans="1:19" ht="21" customHeight="1" x14ac:dyDescent="0.2">
      <c r="A87" s="160"/>
      <c r="B87" s="44">
        <v>6</v>
      </c>
      <c r="C87" s="103">
        <v>402</v>
      </c>
      <c r="D87" s="106" t="s">
        <v>140</v>
      </c>
      <c r="E87" s="254">
        <f t="shared" si="26"/>
        <v>83</v>
      </c>
      <c r="F87" s="119" t="s">
        <v>120</v>
      </c>
      <c r="G87" s="161"/>
      <c r="H87" s="2" t="s">
        <v>120</v>
      </c>
      <c r="I87" s="162"/>
      <c r="J87" s="162"/>
      <c r="K87" s="2" t="s">
        <v>120</v>
      </c>
      <c r="L87" s="2" t="s">
        <v>120</v>
      </c>
      <c r="M87" s="2" t="s">
        <v>120</v>
      </c>
      <c r="N87" s="2">
        <v>38</v>
      </c>
      <c r="O87" s="37">
        <v>45</v>
      </c>
      <c r="P87" s="37"/>
      <c r="Q87" s="39"/>
      <c r="R87" s="146">
        <v>0</v>
      </c>
      <c r="S87" s="154">
        <v>0</v>
      </c>
    </row>
    <row r="88" spans="1:19" ht="21" customHeight="1" x14ac:dyDescent="0.2">
      <c r="A88" s="160"/>
      <c r="B88" s="42">
        <v>7</v>
      </c>
      <c r="C88" s="42">
        <v>68</v>
      </c>
      <c r="D88" s="106" t="s">
        <v>106</v>
      </c>
      <c r="E88" s="254">
        <f>SUM(F88:P88)-R88+S88</f>
        <v>66</v>
      </c>
      <c r="F88" s="119" t="s">
        <v>120</v>
      </c>
      <c r="G88" s="162"/>
      <c r="H88" s="2" t="s">
        <v>120</v>
      </c>
      <c r="I88" s="162"/>
      <c r="J88" s="162"/>
      <c r="K88" s="2" t="s">
        <v>120</v>
      </c>
      <c r="L88" s="3" t="s">
        <v>120</v>
      </c>
      <c r="M88" s="3" t="s">
        <v>120</v>
      </c>
      <c r="N88" s="3">
        <v>32</v>
      </c>
      <c r="O88" s="37">
        <v>34</v>
      </c>
      <c r="P88" s="37"/>
      <c r="Q88" s="39"/>
      <c r="R88" s="147">
        <v>0</v>
      </c>
      <c r="S88" s="154">
        <v>0</v>
      </c>
    </row>
    <row r="89" spans="1:19" ht="21" customHeight="1" x14ac:dyDescent="0.2">
      <c r="A89" s="160"/>
      <c r="B89" s="40">
        <v>8</v>
      </c>
      <c r="C89" s="103">
        <v>2</v>
      </c>
      <c r="D89" s="106" t="s">
        <v>100</v>
      </c>
      <c r="E89" s="254">
        <f>SUM(F89:P89)-R89+S89</f>
        <v>45</v>
      </c>
      <c r="F89" s="119" t="s">
        <v>120</v>
      </c>
      <c r="G89" s="161"/>
      <c r="H89" s="3">
        <v>45</v>
      </c>
      <c r="I89" s="161"/>
      <c r="J89" s="162"/>
      <c r="K89" s="2" t="s">
        <v>120</v>
      </c>
      <c r="L89" s="3" t="s">
        <v>120</v>
      </c>
      <c r="M89" s="3" t="s">
        <v>120</v>
      </c>
      <c r="N89" s="3" t="s">
        <v>120</v>
      </c>
      <c r="O89" s="37" t="s">
        <v>120</v>
      </c>
      <c r="P89" s="37"/>
      <c r="Q89" s="39"/>
      <c r="R89" s="147">
        <v>0</v>
      </c>
      <c r="S89" s="154">
        <v>0</v>
      </c>
    </row>
    <row r="90" spans="1:19" ht="21" customHeight="1" x14ac:dyDescent="0.2">
      <c r="A90" s="160"/>
      <c r="B90" s="44">
        <v>9</v>
      </c>
      <c r="C90" s="103">
        <v>46</v>
      </c>
      <c r="D90" s="106" t="s">
        <v>103</v>
      </c>
      <c r="E90" s="254">
        <f t="shared" si="26"/>
        <v>36</v>
      </c>
      <c r="F90" s="119" t="s">
        <v>120</v>
      </c>
      <c r="G90" s="161"/>
      <c r="H90" s="2">
        <v>36</v>
      </c>
      <c r="I90" s="162"/>
      <c r="J90" s="162"/>
      <c r="K90" s="2" t="s">
        <v>120</v>
      </c>
      <c r="L90" s="2" t="s">
        <v>120</v>
      </c>
      <c r="M90" s="2" t="s">
        <v>120</v>
      </c>
      <c r="N90" s="2" t="s">
        <v>120</v>
      </c>
      <c r="O90" s="37" t="s">
        <v>120</v>
      </c>
      <c r="P90" s="37"/>
      <c r="Q90" s="39"/>
      <c r="R90" s="146">
        <v>0</v>
      </c>
      <c r="S90" s="154">
        <v>0</v>
      </c>
    </row>
    <row r="91" spans="1:19" ht="21" customHeight="1" x14ac:dyDescent="0.2">
      <c r="A91" s="160"/>
      <c r="B91" s="42">
        <v>10</v>
      </c>
      <c r="C91" s="42">
        <v>14</v>
      </c>
      <c r="D91" s="106" t="s">
        <v>95</v>
      </c>
      <c r="E91" s="254">
        <f t="shared" si="26"/>
        <v>34</v>
      </c>
      <c r="F91" s="119" t="s">
        <v>120</v>
      </c>
      <c r="G91" s="162"/>
      <c r="H91" s="2">
        <v>34</v>
      </c>
      <c r="I91" s="162"/>
      <c r="J91" s="162"/>
      <c r="K91" s="2" t="s">
        <v>120</v>
      </c>
      <c r="L91" s="3" t="s">
        <v>120</v>
      </c>
      <c r="M91" s="3" t="s">
        <v>120</v>
      </c>
      <c r="N91" s="3" t="s">
        <v>120</v>
      </c>
      <c r="O91" s="37" t="s">
        <v>120</v>
      </c>
      <c r="P91" s="37"/>
      <c r="Q91" s="39"/>
      <c r="R91" s="147">
        <v>0</v>
      </c>
      <c r="S91" s="154">
        <v>0</v>
      </c>
    </row>
    <row r="92" spans="1:19" ht="21" customHeight="1" x14ac:dyDescent="0.2">
      <c r="A92" s="160"/>
      <c r="B92" s="42">
        <v>11</v>
      </c>
      <c r="C92" s="42">
        <v>95</v>
      </c>
      <c r="D92" s="106" t="s">
        <v>86</v>
      </c>
      <c r="E92" s="254">
        <f t="shared" si="26"/>
        <v>33</v>
      </c>
      <c r="F92" s="119" t="s">
        <v>120</v>
      </c>
      <c r="G92" s="162"/>
      <c r="H92" s="2" t="s">
        <v>120</v>
      </c>
      <c r="I92" s="162"/>
      <c r="J92" s="162"/>
      <c r="K92" s="2" t="s">
        <v>120</v>
      </c>
      <c r="L92" s="3" t="s">
        <v>120</v>
      </c>
      <c r="M92" s="3" t="s">
        <v>120</v>
      </c>
      <c r="N92" s="3">
        <v>33</v>
      </c>
      <c r="O92" s="37" t="s">
        <v>120</v>
      </c>
      <c r="P92" s="37"/>
      <c r="Q92" s="39"/>
      <c r="R92" s="147">
        <v>0</v>
      </c>
      <c r="S92" s="154">
        <v>0</v>
      </c>
    </row>
    <row r="93" spans="1:19" ht="21" customHeight="1" x14ac:dyDescent="0.2">
      <c r="A93" s="115"/>
      <c r="B93" s="42">
        <v>12</v>
      </c>
      <c r="C93" s="42">
        <v>84</v>
      </c>
      <c r="D93" s="106" t="s">
        <v>104</v>
      </c>
      <c r="E93" s="254">
        <f t="shared" ref="E93" si="27">SUM(F93:P93)-R93+S93</f>
        <v>0</v>
      </c>
      <c r="F93" s="121" t="s">
        <v>120</v>
      </c>
      <c r="G93" s="162"/>
      <c r="H93" s="2" t="s">
        <v>120</v>
      </c>
      <c r="I93" s="162"/>
      <c r="J93" s="161"/>
      <c r="K93" s="3" t="s">
        <v>120</v>
      </c>
      <c r="L93" s="2" t="s">
        <v>120</v>
      </c>
      <c r="M93" s="3" t="s">
        <v>120</v>
      </c>
      <c r="N93" s="3" t="s">
        <v>71</v>
      </c>
      <c r="O93" s="37" t="s">
        <v>120</v>
      </c>
      <c r="P93" s="37"/>
      <c r="Q93" s="39"/>
      <c r="R93" s="189">
        <v>0</v>
      </c>
      <c r="S93" s="154">
        <v>0</v>
      </c>
    </row>
    <row r="94" spans="1:19" ht="9" customHeight="1" thickBot="1" x14ac:dyDescent="0.25">
      <c r="A94" s="60"/>
      <c r="B94" s="61"/>
      <c r="C94" s="61"/>
      <c r="D94" s="250"/>
      <c r="E94" s="61"/>
      <c r="F94" s="61"/>
      <c r="G94" s="251"/>
      <c r="H94" s="61"/>
      <c r="I94" s="251"/>
      <c r="J94" s="251"/>
      <c r="K94" s="61"/>
      <c r="L94" s="61"/>
      <c r="M94" s="61"/>
      <c r="N94" s="61"/>
      <c r="O94" s="61"/>
      <c r="P94" s="61"/>
      <c r="Q94" s="62"/>
      <c r="R94" s="62"/>
      <c r="S94" s="252"/>
    </row>
    <row r="95" spans="1:19" ht="33" customHeight="1" thickBot="1" x14ac:dyDescent="0.25">
      <c r="A95" s="92"/>
      <c r="B95" s="93" t="s">
        <v>0</v>
      </c>
      <c r="C95" s="93"/>
      <c r="D95" s="93" t="s">
        <v>1</v>
      </c>
      <c r="E95" s="256" t="s">
        <v>2</v>
      </c>
      <c r="F95" s="136" t="s">
        <v>118</v>
      </c>
      <c r="G95" s="113" t="s">
        <v>110</v>
      </c>
      <c r="H95" s="114" t="s">
        <v>109</v>
      </c>
      <c r="I95" s="113" t="s">
        <v>111</v>
      </c>
      <c r="J95" s="113" t="s">
        <v>112</v>
      </c>
      <c r="K95" s="114" t="s">
        <v>113</v>
      </c>
      <c r="L95" s="114" t="s">
        <v>114</v>
      </c>
      <c r="M95" s="114" t="s">
        <v>115</v>
      </c>
      <c r="N95" s="114" t="s">
        <v>116</v>
      </c>
      <c r="O95" s="186" t="s">
        <v>117</v>
      </c>
      <c r="P95" s="185">
        <v>43051</v>
      </c>
      <c r="Q95" s="190"/>
      <c r="R95" s="187" t="s">
        <v>3</v>
      </c>
      <c r="S95" s="191" t="s">
        <v>54</v>
      </c>
    </row>
    <row r="96" spans="1:19" ht="21" customHeight="1" x14ac:dyDescent="0.2">
      <c r="A96" s="239" t="s">
        <v>10</v>
      </c>
      <c r="B96" s="240">
        <v>1</v>
      </c>
      <c r="C96" s="241">
        <v>84</v>
      </c>
      <c r="D96" s="242" t="s">
        <v>104</v>
      </c>
      <c r="E96" s="261">
        <f>SUM(F96:P96)-R96+S96</f>
        <v>294</v>
      </c>
      <c r="F96" s="243">
        <v>41</v>
      </c>
      <c r="G96" s="244"/>
      <c r="H96" s="245">
        <v>38</v>
      </c>
      <c r="I96" s="244"/>
      <c r="J96" s="244"/>
      <c r="K96" s="245">
        <v>50</v>
      </c>
      <c r="L96" s="246">
        <v>50</v>
      </c>
      <c r="M96" s="246">
        <v>45</v>
      </c>
      <c r="N96" s="246">
        <v>36</v>
      </c>
      <c r="O96" s="246">
        <v>45</v>
      </c>
      <c r="P96" s="246"/>
      <c r="Q96" s="247"/>
      <c r="R96" s="248">
        <v>36</v>
      </c>
      <c r="S96" s="249">
        <v>25</v>
      </c>
    </row>
    <row r="97" spans="1:254" ht="21" customHeight="1" x14ac:dyDescent="0.2">
      <c r="A97" s="58"/>
      <c r="B97" s="210">
        <v>2</v>
      </c>
      <c r="C97" s="210">
        <v>69</v>
      </c>
      <c r="D97" s="222" t="s">
        <v>97</v>
      </c>
      <c r="E97" s="254">
        <f t="shared" ref="E97" si="28">SUM(F97:P97)-R97+S97</f>
        <v>215</v>
      </c>
      <c r="F97" s="119">
        <v>38</v>
      </c>
      <c r="G97" s="162"/>
      <c r="H97" s="2" t="s">
        <v>120</v>
      </c>
      <c r="I97" s="162"/>
      <c r="J97" s="161"/>
      <c r="K97" s="2" t="s">
        <v>120</v>
      </c>
      <c r="L97" s="3">
        <v>45</v>
      </c>
      <c r="M97" s="3">
        <v>41</v>
      </c>
      <c r="N97" s="3">
        <v>41</v>
      </c>
      <c r="O97" s="36">
        <v>50</v>
      </c>
      <c r="P97" s="36"/>
      <c r="Q97" s="38"/>
      <c r="R97" s="147">
        <v>0</v>
      </c>
      <c r="S97" s="154">
        <v>0</v>
      </c>
    </row>
    <row r="98" spans="1:254" ht="21" customHeight="1" x14ac:dyDescent="0.2">
      <c r="A98" s="59"/>
      <c r="B98" s="42">
        <v>3</v>
      </c>
      <c r="C98" s="42">
        <v>169</v>
      </c>
      <c r="D98" s="106" t="s">
        <v>86</v>
      </c>
      <c r="E98" s="255">
        <f>SUM(F98:P98)-R98+S98</f>
        <v>133</v>
      </c>
      <c r="F98" s="120">
        <v>45</v>
      </c>
      <c r="G98" s="163"/>
      <c r="H98" s="68">
        <v>50</v>
      </c>
      <c r="I98" s="163"/>
      <c r="J98" s="176"/>
      <c r="K98" s="68" t="s">
        <v>120</v>
      </c>
      <c r="L98" s="68" t="s">
        <v>120</v>
      </c>
      <c r="M98" s="69" t="s">
        <v>120</v>
      </c>
      <c r="N98" s="69">
        <v>38</v>
      </c>
      <c r="O98" s="179" t="s">
        <v>120</v>
      </c>
      <c r="P98" s="179"/>
      <c r="Q98" s="180"/>
      <c r="R98" s="181">
        <v>0</v>
      </c>
      <c r="S98" s="158">
        <v>0</v>
      </c>
    </row>
    <row r="99" spans="1:254" ht="21" customHeight="1" x14ac:dyDescent="0.2">
      <c r="A99" s="58"/>
      <c r="B99" s="89">
        <v>4</v>
      </c>
      <c r="C99" s="89">
        <v>14</v>
      </c>
      <c r="D99" s="108" t="s">
        <v>95</v>
      </c>
      <c r="E99" s="259">
        <f t="shared" ref="E99" si="29">SUM(F99:P99)-R99+S99</f>
        <v>122</v>
      </c>
      <c r="F99" s="125">
        <v>36</v>
      </c>
      <c r="G99" s="166"/>
      <c r="H99" s="80">
        <v>41</v>
      </c>
      <c r="I99" s="166"/>
      <c r="J99" s="168"/>
      <c r="K99" s="80">
        <v>45</v>
      </c>
      <c r="L99" s="87" t="s">
        <v>120</v>
      </c>
      <c r="M99" s="87" t="s">
        <v>120</v>
      </c>
      <c r="N99" s="87" t="s">
        <v>120</v>
      </c>
      <c r="O99" s="91" t="s">
        <v>120</v>
      </c>
      <c r="P99" s="91"/>
      <c r="Q99" s="38"/>
      <c r="R99" s="146">
        <v>0</v>
      </c>
      <c r="S99" s="153">
        <v>0</v>
      </c>
    </row>
    <row r="100" spans="1:254" ht="21" customHeight="1" x14ac:dyDescent="0.2">
      <c r="A100" s="59"/>
      <c r="B100" s="42">
        <v>5</v>
      </c>
      <c r="C100" s="42">
        <v>4</v>
      </c>
      <c r="D100" s="106" t="s">
        <v>128</v>
      </c>
      <c r="E100" s="254">
        <f>SUM(F100:P100)-R100+S100</f>
        <v>100</v>
      </c>
      <c r="F100" s="119">
        <v>50</v>
      </c>
      <c r="G100" s="162"/>
      <c r="H100" s="2" t="s">
        <v>120</v>
      </c>
      <c r="I100" s="162"/>
      <c r="J100" s="162"/>
      <c r="K100" s="2" t="s">
        <v>120</v>
      </c>
      <c r="L100" s="3" t="s">
        <v>120</v>
      </c>
      <c r="M100" s="3" t="s">
        <v>120</v>
      </c>
      <c r="N100" s="3">
        <v>50</v>
      </c>
      <c r="O100" s="37" t="s">
        <v>120</v>
      </c>
      <c r="P100" s="37"/>
      <c r="Q100" s="39"/>
      <c r="R100" s="147">
        <v>0</v>
      </c>
      <c r="S100" s="154">
        <v>0</v>
      </c>
    </row>
    <row r="101" spans="1:254" ht="21" customHeight="1" thickBot="1" x14ac:dyDescent="0.25">
      <c r="A101" s="188"/>
      <c r="B101" s="42">
        <v>6</v>
      </c>
      <c r="C101" s="42">
        <v>401</v>
      </c>
      <c r="D101" s="106" t="s">
        <v>87</v>
      </c>
      <c r="E101" s="255">
        <f t="shared" ref="E101" si="30">SUM(F101:P101)-R101+S101</f>
        <v>45</v>
      </c>
      <c r="F101" s="120" t="s">
        <v>120</v>
      </c>
      <c r="G101" s="163"/>
      <c r="H101" s="68">
        <v>45</v>
      </c>
      <c r="I101" s="163"/>
      <c r="J101" s="163"/>
      <c r="K101" s="68" t="s">
        <v>120</v>
      </c>
      <c r="L101" s="69" t="s">
        <v>120</v>
      </c>
      <c r="M101" s="69" t="s">
        <v>120</v>
      </c>
      <c r="N101" s="69" t="s">
        <v>120</v>
      </c>
      <c r="O101" s="72" t="s">
        <v>120</v>
      </c>
      <c r="P101" s="184"/>
      <c r="Q101" s="70"/>
      <c r="R101" s="189">
        <v>0</v>
      </c>
      <c r="S101" s="158">
        <v>0</v>
      </c>
    </row>
    <row r="102" spans="1:254" ht="9" customHeight="1" thickBot="1" x14ac:dyDescent="0.25">
      <c r="A102" s="60"/>
      <c r="B102" s="62"/>
      <c r="C102" s="62"/>
      <c r="D102" s="111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73"/>
    </row>
    <row r="103" spans="1:254" ht="21" customHeight="1" x14ac:dyDescent="0.2">
      <c r="A103" s="88" t="s">
        <v>7</v>
      </c>
      <c r="B103" s="206">
        <v>1</v>
      </c>
      <c r="C103" s="210">
        <v>68</v>
      </c>
      <c r="D103" s="222" t="s">
        <v>85</v>
      </c>
      <c r="E103" s="254">
        <f t="shared" ref="E103" si="31">SUM(F103:P103)-R103+S103</f>
        <v>325</v>
      </c>
      <c r="F103" s="121">
        <v>50</v>
      </c>
      <c r="G103" s="161"/>
      <c r="H103" s="30">
        <v>50</v>
      </c>
      <c r="I103" s="162"/>
      <c r="J103" s="162"/>
      <c r="K103" s="30">
        <v>50</v>
      </c>
      <c r="L103" s="30">
        <v>50</v>
      </c>
      <c r="M103" s="30">
        <v>50</v>
      </c>
      <c r="N103" s="30">
        <v>50</v>
      </c>
      <c r="O103" s="37">
        <v>50</v>
      </c>
      <c r="P103" s="37"/>
      <c r="Q103" s="39"/>
      <c r="R103" s="147">
        <v>50</v>
      </c>
      <c r="S103" s="154">
        <v>25</v>
      </c>
    </row>
    <row r="104" spans="1:254" ht="21" customHeight="1" x14ac:dyDescent="0.2">
      <c r="A104" s="54"/>
      <c r="B104" s="221">
        <v>2</v>
      </c>
      <c r="C104" s="210">
        <v>415</v>
      </c>
      <c r="D104" s="222" t="s">
        <v>125</v>
      </c>
      <c r="E104" s="254">
        <f>SUM(F104:P104)-R104+S104</f>
        <v>276</v>
      </c>
      <c r="F104" s="119">
        <v>34</v>
      </c>
      <c r="G104" s="161"/>
      <c r="H104" s="2" t="s">
        <v>71</v>
      </c>
      <c r="I104" s="162"/>
      <c r="J104" s="162"/>
      <c r="K104" s="2">
        <v>45</v>
      </c>
      <c r="L104" s="3">
        <v>41</v>
      </c>
      <c r="M104" s="3">
        <v>45</v>
      </c>
      <c r="N104" s="3">
        <v>41</v>
      </c>
      <c r="O104" s="37">
        <v>45</v>
      </c>
      <c r="P104" s="37"/>
      <c r="Q104" s="39"/>
      <c r="R104" s="147">
        <v>0</v>
      </c>
      <c r="S104" s="154">
        <v>25</v>
      </c>
    </row>
    <row r="105" spans="1:254" ht="21" customHeight="1" x14ac:dyDescent="0.2">
      <c r="A105" s="64" t="s">
        <v>52</v>
      </c>
      <c r="B105" s="223">
        <v>3</v>
      </c>
      <c r="C105" s="224">
        <v>72</v>
      </c>
      <c r="D105" s="222" t="s">
        <v>99</v>
      </c>
      <c r="E105" s="254">
        <f>SUM(F105:P105)-R105+S105</f>
        <v>225</v>
      </c>
      <c r="F105" s="119">
        <v>32</v>
      </c>
      <c r="G105" s="162"/>
      <c r="H105" s="2">
        <v>29</v>
      </c>
      <c r="I105" s="162"/>
      <c r="J105" s="162"/>
      <c r="K105" s="2">
        <v>33</v>
      </c>
      <c r="L105" s="2">
        <v>29</v>
      </c>
      <c r="M105" s="2">
        <v>36</v>
      </c>
      <c r="N105" s="2">
        <v>34</v>
      </c>
      <c r="O105" s="36">
        <v>36</v>
      </c>
      <c r="P105" s="36"/>
      <c r="Q105" s="38"/>
      <c r="R105" s="147">
        <v>29</v>
      </c>
      <c r="S105" s="154">
        <v>25</v>
      </c>
    </row>
    <row r="106" spans="1:254" ht="21" customHeight="1" x14ac:dyDescent="0.2">
      <c r="A106" s="159"/>
      <c r="B106" s="223">
        <v>4</v>
      </c>
      <c r="C106" s="224">
        <v>212</v>
      </c>
      <c r="D106" s="222" t="s">
        <v>92</v>
      </c>
      <c r="E106" s="254">
        <f>SUM(F106:P106)-R106+S106</f>
        <v>214</v>
      </c>
      <c r="F106" s="119" t="s">
        <v>120</v>
      </c>
      <c r="G106" s="161"/>
      <c r="H106" s="2">
        <v>33</v>
      </c>
      <c r="I106" s="162"/>
      <c r="J106" s="162"/>
      <c r="K106" s="2">
        <v>38</v>
      </c>
      <c r="L106" s="2">
        <v>34</v>
      </c>
      <c r="M106" s="2">
        <v>38</v>
      </c>
      <c r="N106" s="2">
        <v>38</v>
      </c>
      <c r="O106" s="36">
        <v>33</v>
      </c>
      <c r="P106" s="36"/>
      <c r="Q106" s="38"/>
      <c r="R106" s="147">
        <v>0</v>
      </c>
      <c r="S106" s="154">
        <v>0</v>
      </c>
    </row>
    <row r="107" spans="1:254" ht="21" customHeight="1" x14ac:dyDescent="0.2">
      <c r="A107" s="159"/>
      <c r="B107" s="225">
        <v>5</v>
      </c>
      <c r="C107" s="210">
        <v>17</v>
      </c>
      <c r="D107" s="222" t="s">
        <v>96</v>
      </c>
      <c r="E107" s="254">
        <f>SUM(F107:P107)-R107+S107</f>
        <v>214</v>
      </c>
      <c r="F107" s="119">
        <v>30</v>
      </c>
      <c r="G107" s="162"/>
      <c r="H107" s="2">
        <v>26</v>
      </c>
      <c r="I107" s="162"/>
      <c r="J107" s="161"/>
      <c r="K107" s="2">
        <v>31</v>
      </c>
      <c r="L107" s="2">
        <v>31</v>
      </c>
      <c r="M107" s="2">
        <v>34</v>
      </c>
      <c r="N107" s="2">
        <v>32</v>
      </c>
      <c r="O107" s="36">
        <v>31</v>
      </c>
      <c r="P107" s="36"/>
      <c r="Q107" s="38"/>
      <c r="R107" s="146">
        <v>26</v>
      </c>
      <c r="S107" s="154">
        <v>25</v>
      </c>
    </row>
    <row r="108" spans="1:254" ht="21" customHeight="1" x14ac:dyDescent="0.2">
      <c r="A108" s="159" t="s">
        <v>53</v>
      </c>
      <c r="B108" s="226">
        <v>6</v>
      </c>
      <c r="C108" s="224">
        <v>28</v>
      </c>
      <c r="D108" s="222" t="s">
        <v>103</v>
      </c>
      <c r="E108" s="254">
        <f t="shared" ref="E108" si="32">SUM(F108:P108)-R108+S108</f>
        <v>198</v>
      </c>
      <c r="F108" s="119">
        <v>33</v>
      </c>
      <c r="G108" s="161"/>
      <c r="H108" s="2">
        <v>32</v>
      </c>
      <c r="I108" s="162"/>
      <c r="J108" s="162"/>
      <c r="K108" s="2">
        <v>36</v>
      </c>
      <c r="L108" s="3">
        <v>32</v>
      </c>
      <c r="M108" s="3">
        <v>33</v>
      </c>
      <c r="N108" s="3" t="s">
        <v>120</v>
      </c>
      <c r="O108" s="37">
        <v>32</v>
      </c>
      <c r="P108" s="37"/>
      <c r="Q108" s="39"/>
      <c r="R108" s="147">
        <v>0</v>
      </c>
      <c r="S108" s="154">
        <v>0</v>
      </c>
    </row>
    <row r="109" spans="1:254" s="12" customFormat="1" ht="21" customHeight="1" x14ac:dyDescent="0.2">
      <c r="A109" s="57"/>
      <c r="B109" s="223">
        <v>7</v>
      </c>
      <c r="C109" s="224">
        <v>777</v>
      </c>
      <c r="D109" s="222" t="s">
        <v>88</v>
      </c>
      <c r="E109" s="254">
        <f t="shared" ref="E109:E116" si="33">SUM(F109:P109)-R109+S109</f>
        <v>151</v>
      </c>
      <c r="F109" s="121" t="s">
        <v>120</v>
      </c>
      <c r="G109" s="162"/>
      <c r="H109" s="2">
        <v>36</v>
      </c>
      <c r="I109" s="162"/>
      <c r="J109" s="161"/>
      <c r="K109" s="3">
        <v>41</v>
      </c>
      <c r="L109" s="2">
        <v>38</v>
      </c>
      <c r="M109" s="3" t="s">
        <v>71</v>
      </c>
      <c r="N109" s="3">
        <v>36</v>
      </c>
      <c r="O109" s="36" t="s">
        <v>71</v>
      </c>
      <c r="P109" s="36"/>
      <c r="Q109" s="38"/>
      <c r="R109" s="147">
        <v>0</v>
      </c>
      <c r="S109" s="154">
        <v>0</v>
      </c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</row>
    <row r="110" spans="1:254" ht="21" customHeight="1" x14ac:dyDescent="0.2">
      <c r="A110" s="160"/>
      <c r="B110" s="225">
        <v>8</v>
      </c>
      <c r="C110" s="210">
        <v>37</v>
      </c>
      <c r="D110" s="222" t="s">
        <v>106</v>
      </c>
      <c r="E110" s="254">
        <f t="shared" si="33"/>
        <v>137</v>
      </c>
      <c r="F110" s="121">
        <v>26</v>
      </c>
      <c r="G110" s="162"/>
      <c r="H110" s="3">
        <v>27</v>
      </c>
      <c r="I110" s="162"/>
      <c r="J110" s="162"/>
      <c r="K110" s="3">
        <v>28</v>
      </c>
      <c r="L110" s="3">
        <v>26</v>
      </c>
      <c r="M110" s="2">
        <v>30</v>
      </c>
      <c r="N110" s="2" t="s">
        <v>120</v>
      </c>
      <c r="O110" s="36" t="s">
        <v>120</v>
      </c>
      <c r="P110" s="36"/>
      <c r="Q110" s="38"/>
      <c r="R110" s="147">
        <v>0</v>
      </c>
      <c r="S110" s="154">
        <v>0</v>
      </c>
    </row>
    <row r="111" spans="1:254" ht="21" customHeight="1" x14ac:dyDescent="0.2">
      <c r="A111" s="160"/>
      <c r="B111" s="40">
        <v>9</v>
      </c>
      <c r="C111" s="104">
        <v>2</v>
      </c>
      <c r="D111" s="106" t="s">
        <v>105</v>
      </c>
      <c r="E111" s="254">
        <f t="shared" si="33"/>
        <v>127</v>
      </c>
      <c r="F111" s="119" t="s">
        <v>120</v>
      </c>
      <c r="G111" s="162"/>
      <c r="H111" s="2">
        <v>41</v>
      </c>
      <c r="I111" s="162"/>
      <c r="J111" s="162"/>
      <c r="K111" s="2" t="s">
        <v>120</v>
      </c>
      <c r="L111" s="2">
        <v>45</v>
      </c>
      <c r="M111" s="3">
        <v>41</v>
      </c>
      <c r="N111" s="3" t="s">
        <v>120</v>
      </c>
      <c r="O111" s="37" t="s">
        <v>120</v>
      </c>
      <c r="P111" s="37"/>
      <c r="Q111" s="39"/>
      <c r="R111" s="147">
        <v>0</v>
      </c>
      <c r="S111" s="154">
        <v>0</v>
      </c>
    </row>
    <row r="112" spans="1:254" ht="21" customHeight="1" x14ac:dyDescent="0.2">
      <c r="A112" s="57"/>
      <c r="B112" s="210">
        <v>10</v>
      </c>
      <c r="C112" s="210">
        <v>69</v>
      </c>
      <c r="D112" s="222" t="s">
        <v>97</v>
      </c>
      <c r="E112" s="254">
        <f t="shared" si="33"/>
        <v>122</v>
      </c>
      <c r="F112" s="119">
        <v>25</v>
      </c>
      <c r="G112" s="161"/>
      <c r="H112" s="2" t="s">
        <v>71</v>
      </c>
      <c r="I112" s="162"/>
      <c r="J112" s="162"/>
      <c r="K112" s="2">
        <v>34</v>
      </c>
      <c r="L112" s="3">
        <v>25</v>
      </c>
      <c r="M112" s="3" t="s">
        <v>120</v>
      </c>
      <c r="N112" s="3" t="s">
        <v>120</v>
      </c>
      <c r="O112" s="37">
        <v>38</v>
      </c>
      <c r="P112" s="37"/>
      <c r="Q112" s="39"/>
      <c r="R112" s="147">
        <v>0</v>
      </c>
      <c r="S112" s="154">
        <v>0</v>
      </c>
    </row>
    <row r="113" spans="1:19" ht="21" customHeight="1" x14ac:dyDescent="0.2">
      <c r="A113" s="159"/>
      <c r="B113" s="42">
        <v>11</v>
      </c>
      <c r="C113" s="43">
        <v>67</v>
      </c>
      <c r="D113" s="106" t="s">
        <v>129</v>
      </c>
      <c r="E113" s="254">
        <f t="shared" si="33"/>
        <v>121</v>
      </c>
      <c r="F113" s="119">
        <v>31</v>
      </c>
      <c r="G113" s="162"/>
      <c r="H113" s="2" t="s">
        <v>71</v>
      </c>
      <c r="I113" s="162"/>
      <c r="J113" s="161"/>
      <c r="K113" s="3" t="s">
        <v>71</v>
      </c>
      <c r="L113" s="3">
        <v>28</v>
      </c>
      <c r="M113" s="3" t="s">
        <v>120</v>
      </c>
      <c r="N113" s="3">
        <v>33</v>
      </c>
      <c r="O113" s="37">
        <v>29</v>
      </c>
      <c r="P113" s="37"/>
      <c r="Q113" s="39"/>
      <c r="R113" s="147">
        <v>0</v>
      </c>
      <c r="S113" s="154">
        <v>0</v>
      </c>
    </row>
    <row r="114" spans="1:19" ht="21" customHeight="1" x14ac:dyDescent="0.2">
      <c r="A114" s="159"/>
      <c r="B114" s="42">
        <v>12</v>
      </c>
      <c r="C114" s="43">
        <v>9</v>
      </c>
      <c r="D114" s="106" t="s">
        <v>100</v>
      </c>
      <c r="E114" s="254">
        <f t="shared" si="33"/>
        <v>117</v>
      </c>
      <c r="F114" s="119" t="s">
        <v>120</v>
      </c>
      <c r="G114" s="162"/>
      <c r="H114" s="2" t="s">
        <v>120</v>
      </c>
      <c r="I114" s="162"/>
      <c r="J114" s="161"/>
      <c r="K114" s="3">
        <v>29</v>
      </c>
      <c r="L114" s="3">
        <v>27</v>
      </c>
      <c r="M114" s="3">
        <v>31</v>
      </c>
      <c r="N114" s="3" t="s">
        <v>120</v>
      </c>
      <c r="O114" s="37">
        <v>30</v>
      </c>
      <c r="P114" s="37"/>
      <c r="Q114" s="39"/>
      <c r="R114" s="147">
        <v>0</v>
      </c>
      <c r="S114" s="154">
        <v>0</v>
      </c>
    </row>
    <row r="115" spans="1:19" ht="21" customHeight="1" x14ac:dyDescent="0.2">
      <c r="A115" s="160"/>
      <c r="B115" s="202">
        <v>13</v>
      </c>
      <c r="C115" s="104">
        <v>82</v>
      </c>
      <c r="D115" s="106" t="s">
        <v>94</v>
      </c>
      <c r="E115" s="254">
        <f t="shared" si="33"/>
        <v>101</v>
      </c>
      <c r="F115" s="119" t="s">
        <v>120</v>
      </c>
      <c r="G115" s="162"/>
      <c r="H115" s="2">
        <v>34</v>
      </c>
      <c r="I115" s="162"/>
      <c r="J115" s="162"/>
      <c r="K115" s="3" t="s">
        <v>120</v>
      </c>
      <c r="L115" s="3">
        <v>33</v>
      </c>
      <c r="M115" s="3" t="s">
        <v>120</v>
      </c>
      <c r="N115" s="3" t="s">
        <v>120</v>
      </c>
      <c r="O115" s="37">
        <v>34</v>
      </c>
      <c r="P115" s="37"/>
      <c r="Q115" s="39"/>
      <c r="R115" s="147">
        <v>0</v>
      </c>
      <c r="S115" s="154">
        <v>0</v>
      </c>
    </row>
    <row r="116" spans="1:19" ht="21" customHeight="1" x14ac:dyDescent="0.2">
      <c r="A116" s="76"/>
      <c r="B116" s="42">
        <v>14</v>
      </c>
      <c r="C116" s="138">
        <v>14</v>
      </c>
      <c r="D116" s="106" t="s">
        <v>95</v>
      </c>
      <c r="E116" s="254">
        <f t="shared" si="33"/>
        <v>90</v>
      </c>
      <c r="F116" s="119">
        <v>28</v>
      </c>
      <c r="G116" s="161"/>
      <c r="H116" s="2">
        <v>30</v>
      </c>
      <c r="I116" s="162"/>
      <c r="J116" s="162"/>
      <c r="K116" s="2">
        <v>32</v>
      </c>
      <c r="L116" s="2" t="s">
        <v>120</v>
      </c>
      <c r="M116" s="2" t="s">
        <v>120</v>
      </c>
      <c r="N116" s="2" t="s">
        <v>120</v>
      </c>
      <c r="O116" s="36" t="s">
        <v>120</v>
      </c>
      <c r="P116" s="36"/>
      <c r="Q116" s="38"/>
      <c r="R116" s="147">
        <v>0</v>
      </c>
      <c r="S116" s="154">
        <v>0</v>
      </c>
    </row>
    <row r="117" spans="1:19" ht="21" customHeight="1" x14ac:dyDescent="0.2">
      <c r="A117" s="76"/>
      <c r="B117" s="44">
        <v>15</v>
      </c>
      <c r="C117" s="104">
        <v>169</v>
      </c>
      <c r="D117" s="108" t="s">
        <v>86</v>
      </c>
      <c r="E117" s="259">
        <f t="shared" ref="E117" si="34">SUM(F117:P117)-R117+S117</f>
        <v>90</v>
      </c>
      <c r="F117" s="125">
        <v>45</v>
      </c>
      <c r="G117" s="166"/>
      <c r="H117" s="80">
        <v>45</v>
      </c>
      <c r="I117" s="166"/>
      <c r="J117" s="166"/>
      <c r="K117" s="80" t="s">
        <v>120</v>
      </c>
      <c r="L117" s="80" t="s">
        <v>120</v>
      </c>
      <c r="M117" s="80" t="s">
        <v>120</v>
      </c>
      <c r="N117" s="80" t="s">
        <v>120</v>
      </c>
      <c r="O117" s="81" t="s">
        <v>120</v>
      </c>
      <c r="P117" s="81"/>
      <c r="Q117" s="39"/>
      <c r="R117" s="150">
        <v>0</v>
      </c>
      <c r="S117" s="156">
        <v>0</v>
      </c>
    </row>
    <row r="118" spans="1:19" ht="21" customHeight="1" x14ac:dyDescent="0.2">
      <c r="A118" s="160"/>
      <c r="B118" s="42">
        <v>16</v>
      </c>
      <c r="C118" s="138">
        <v>4</v>
      </c>
      <c r="D118" s="106" t="s">
        <v>128</v>
      </c>
      <c r="E118" s="254">
        <f>SUM(F118:P118)-R118+S118</f>
        <v>86</v>
      </c>
      <c r="F118" s="119">
        <v>41</v>
      </c>
      <c r="G118" s="161"/>
      <c r="H118" s="2" t="s">
        <v>120</v>
      </c>
      <c r="I118" s="162"/>
      <c r="J118" s="162"/>
      <c r="K118" s="2" t="s">
        <v>120</v>
      </c>
      <c r="L118" s="2" t="s">
        <v>120</v>
      </c>
      <c r="M118" s="2" t="s">
        <v>120</v>
      </c>
      <c r="N118" s="2">
        <v>45</v>
      </c>
      <c r="O118" s="36" t="s">
        <v>120</v>
      </c>
      <c r="P118" s="36"/>
      <c r="Q118" s="38"/>
      <c r="R118" s="147">
        <v>0</v>
      </c>
      <c r="S118" s="154">
        <v>0</v>
      </c>
    </row>
    <row r="119" spans="1:19" ht="21" customHeight="1" x14ac:dyDescent="0.2">
      <c r="A119" s="160"/>
      <c r="B119" s="42">
        <v>17</v>
      </c>
      <c r="C119" s="43">
        <v>11</v>
      </c>
      <c r="D119" s="106" t="s">
        <v>102</v>
      </c>
      <c r="E119" s="254">
        <f t="shared" ref="E119" si="35">SUM(F119:P119)-R119+S119</f>
        <v>86</v>
      </c>
      <c r="F119" s="119">
        <v>27</v>
      </c>
      <c r="G119" s="161"/>
      <c r="H119" s="2">
        <v>28</v>
      </c>
      <c r="I119" s="162"/>
      <c r="J119" s="162"/>
      <c r="K119" s="2" t="s">
        <v>120</v>
      </c>
      <c r="L119" s="2" t="s">
        <v>120</v>
      </c>
      <c r="M119" s="2" t="s">
        <v>120</v>
      </c>
      <c r="N119" s="2">
        <v>31</v>
      </c>
      <c r="O119" s="36" t="s">
        <v>120</v>
      </c>
      <c r="P119" s="36"/>
      <c r="Q119" s="38"/>
      <c r="R119" s="147">
        <v>0</v>
      </c>
      <c r="S119" s="154">
        <v>0</v>
      </c>
    </row>
    <row r="120" spans="1:19" ht="21" customHeight="1" x14ac:dyDescent="0.2">
      <c r="A120" s="160"/>
      <c r="B120" s="40">
        <v>18</v>
      </c>
      <c r="C120" s="104">
        <v>19</v>
      </c>
      <c r="D120" s="106" t="s">
        <v>91</v>
      </c>
      <c r="E120" s="254">
        <f t="shared" ref="E120:E123" si="36">SUM(F120:P120)-R120+S120</f>
        <v>76</v>
      </c>
      <c r="F120" s="119">
        <v>38</v>
      </c>
      <c r="G120" s="162"/>
      <c r="H120" s="2">
        <v>38</v>
      </c>
      <c r="I120" s="162"/>
      <c r="J120" s="162"/>
      <c r="K120" s="2" t="s">
        <v>120</v>
      </c>
      <c r="L120" s="2" t="s">
        <v>120</v>
      </c>
      <c r="M120" s="2" t="s">
        <v>120</v>
      </c>
      <c r="N120" s="2" t="s">
        <v>120</v>
      </c>
      <c r="O120" s="36" t="s">
        <v>120</v>
      </c>
      <c r="P120" s="36"/>
      <c r="Q120" s="38"/>
      <c r="R120" s="147">
        <v>0</v>
      </c>
      <c r="S120" s="154">
        <v>0</v>
      </c>
    </row>
    <row r="121" spans="1:19" ht="21" customHeight="1" x14ac:dyDescent="0.2">
      <c r="A121" s="57"/>
      <c r="B121" s="42">
        <v>19</v>
      </c>
      <c r="C121" s="43">
        <v>83</v>
      </c>
      <c r="D121" s="106" t="s">
        <v>133</v>
      </c>
      <c r="E121" s="254">
        <f>SUM(F121:P121)-R121+S121</f>
        <v>62</v>
      </c>
      <c r="F121" s="119" t="s">
        <v>120</v>
      </c>
      <c r="G121" s="162"/>
      <c r="H121" s="2" t="s">
        <v>120</v>
      </c>
      <c r="I121" s="162"/>
      <c r="J121" s="161"/>
      <c r="K121" s="3" t="s">
        <v>120</v>
      </c>
      <c r="L121" s="3">
        <v>30</v>
      </c>
      <c r="M121" s="3">
        <v>32</v>
      </c>
      <c r="N121" s="3" t="s">
        <v>120</v>
      </c>
      <c r="O121" s="37" t="s">
        <v>120</v>
      </c>
      <c r="P121" s="37"/>
      <c r="Q121" s="39"/>
      <c r="R121" s="147">
        <v>0</v>
      </c>
      <c r="S121" s="154">
        <v>0</v>
      </c>
    </row>
    <row r="122" spans="1:19" ht="21" customHeight="1" x14ac:dyDescent="0.2">
      <c r="A122" s="57"/>
      <c r="B122" s="40">
        <v>20</v>
      </c>
      <c r="C122" s="104">
        <v>55</v>
      </c>
      <c r="D122" s="106" t="s">
        <v>98</v>
      </c>
      <c r="E122" s="254">
        <f t="shared" si="36"/>
        <v>60</v>
      </c>
      <c r="F122" s="121">
        <v>29</v>
      </c>
      <c r="G122" s="162"/>
      <c r="H122" s="3">
        <v>31</v>
      </c>
      <c r="I122" s="162"/>
      <c r="J122" s="162"/>
      <c r="K122" s="3" t="s">
        <v>120</v>
      </c>
      <c r="L122" s="3" t="s">
        <v>120</v>
      </c>
      <c r="M122" s="2" t="s">
        <v>120</v>
      </c>
      <c r="N122" s="2" t="s">
        <v>120</v>
      </c>
      <c r="O122" s="36" t="s">
        <v>120</v>
      </c>
      <c r="P122" s="36"/>
      <c r="Q122" s="38"/>
      <c r="R122" s="147">
        <v>0</v>
      </c>
      <c r="S122" s="154">
        <v>0</v>
      </c>
    </row>
    <row r="123" spans="1:19" ht="21" customHeight="1" x14ac:dyDescent="0.2">
      <c r="A123" s="76"/>
      <c r="B123" s="42">
        <v>21</v>
      </c>
      <c r="C123" s="43">
        <v>5</v>
      </c>
      <c r="D123" s="106" t="s">
        <v>131</v>
      </c>
      <c r="E123" s="254">
        <f t="shared" si="36"/>
        <v>30</v>
      </c>
      <c r="F123" s="119" t="s">
        <v>120</v>
      </c>
      <c r="G123" s="162"/>
      <c r="H123" s="2" t="s">
        <v>120</v>
      </c>
      <c r="I123" s="162"/>
      <c r="J123" s="161"/>
      <c r="K123" s="3">
        <v>30</v>
      </c>
      <c r="L123" s="3" t="s">
        <v>120</v>
      </c>
      <c r="M123" s="3" t="s">
        <v>120</v>
      </c>
      <c r="N123" s="3" t="s">
        <v>120</v>
      </c>
      <c r="O123" s="37" t="s">
        <v>120</v>
      </c>
      <c r="P123" s="37"/>
      <c r="Q123" s="39"/>
      <c r="R123" s="147">
        <v>0</v>
      </c>
      <c r="S123" s="154">
        <v>0</v>
      </c>
    </row>
    <row r="124" spans="1:19" ht="21" customHeight="1" x14ac:dyDescent="0.2">
      <c r="A124" s="76"/>
      <c r="B124" s="42">
        <v>22</v>
      </c>
      <c r="C124" s="43">
        <v>64</v>
      </c>
      <c r="D124" s="106" t="s">
        <v>93</v>
      </c>
      <c r="E124" s="254">
        <f>SUM(F124:P124)-R124+S124</f>
        <v>0</v>
      </c>
      <c r="F124" s="119" t="s">
        <v>120</v>
      </c>
      <c r="G124" s="162"/>
      <c r="H124" s="2" t="s">
        <v>71</v>
      </c>
      <c r="I124" s="162"/>
      <c r="J124" s="161"/>
      <c r="K124" s="3" t="s">
        <v>120</v>
      </c>
      <c r="L124" s="3" t="s">
        <v>120</v>
      </c>
      <c r="M124" s="3" t="s">
        <v>120</v>
      </c>
      <c r="N124" s="3" t="s">
        <v>120</v>
      </c>
      <c r="O124" s="37" t="s">
        <v>120</v>
      </c>
      <c r="P124" s="37"/>
      <c r="Q124" s="39"/>
      <c r="R124" s="189">
        <v>0</v>
      </c>
      <c r="S124" s="154">
        <v>0</v>
      </c>
    </row>
    <row r="125" spans="1:19" ht="21" customHeight="1" x14ac:dyDescent="0.2">
      <c r="A125" s="117"/>
      <c r="B125" s="42">
        <v>23</v>
      </c>
      <c r="C125" s="43">
        <v>40</v>
      </c>
      <c r="D125" s="106" t="s">
        <v>127</v>
      </c>
      <c r="E125" s="254">
        <f t="shared" ref="E125" si="37">SUM(F125:P125)-R125+S125</f>
        <v>0</v>
      </c>
      <c r="F125" s="119" t="s">
        <v>71</v>
      </c>
      <c r="G125" s="162"/>
      <c r="H125" s="2" t="s">
        <v>120</v>
      </c>
      <c r="I125" s="162"/>
      <c r="J125" s="161"/>
      <c r="K125" s="3" t="s">
        <v>120</v>
      </c>
      <c r="L125" s="3" t="s">
        <v>120</v>
      </c>
      <c r="M125" s="3" t="s">
        <v>120</v>
      </c>
      <c r="N125" s="3" t="s">
        <v>120</v>
      </c>
      <c r="O125" s="37" t="s">
        <v>120</v>
      </c>
      <c r="P125" s="37"/>
      <c r="Q125" s="39"/>
      <c r="R125" s="147">
        <v>0</v>
      </c>
      <c r="S125" s="154">
        <v>0</v>
      </c>
    </row>
    <row r="126" spans="1:19" ht="9" customHeight="1" x14ac:dyDescent="0.2">
      <c r="A126" s="52"/>
      <c r="B126" s="33"/>
      <c r="C126" s="33"/>
      <c r="D126" s="107"/>
      <c r="E126" s="33"/>
      <c r="F126" s="33"/>
      <c r="G126" s="165"/>
      <c r="H126" s="33"/>
      <c r="I126" s="165"/>
      <c r="J126" s="165"/>
      <c r="K126" s="33"/>
      <c r="L126" s="33"/>
      <c r="M126" s="33"/>
      <c r="N126" s="33"/>
      <c r="O126" s="33"/>
      <c r="P126" s="33"/>
      <c r="Q126" s="35"/>
      <c r="R126" s="35"/>
      <c r="S126" s="192"/>
    </row>
    <row r="127" spans="1:19" ht="21" customHeight="1" x14ac:dyDescent="0.2">
      <c r="A127" s="47" t="s">
        <v>51</v>
      </c>
      <c r="B127" s="206">
        <v>1</v>
      </c>
      <c r="C127" s="211">
        <v>93</v>
      </c>
      <c r="D127" s="212" t="s">
        <v>103</v>
      </c>
      <c r="E127" s="254">
        <f t="shared" ref="E127:E133" si="38">SUM(F127:P127)-R127+S127</f>
        <v>283</v>
      </c>
      <c r="F127" s="119">
        <v>45</v>
      </c>
      <c r="G127" s="162"/>
      <c r="H127" s="30">
        <v>41</v>
      </c>
      <c r="I127" s="162"/>
      <c r="J127" s="162"/>
      <c r="K127" s="3">
        <v>41</v>
      </c>
      <c r="L127" s="3">
        <v>41</v>
      </c>
      <c r="M127" s="3">
        <v>38</v>
      </c>
      <c r="N127" s="3">
        <v>45</v>
      </c>
      <c r="O127" s="36">
        <v>45</v>
      </c>
      <c r="P127" s="36"/>
      <c r="Q127" s="38"/>
      <c r="R127" s="193">
        <v>38</v>
      </c>
      <c r="S127" s="154">
        <v>25</v>
      </c>
    </row>
    <row r="128" spans="1:19" ht="21" customHeight="1" x14ac:dyDescent="0.2">
      <c r="A128" s="160"/>
      <c r="B128" s="217">
        <v>2</v>
      </c>
      <c r="C128" s="213">
        <v>777</v>
      </c>
      <c r="D128" s="214" t="s">
        <v>88</v>
      </c>
      <c r="E128" s="254">
        <f>SUM(F128:P128)-R128+S128</f>
        <v>277</v>
      </c>
      <c r="F128" s="119" t="s">
        <v>120</v>
      </c>
      <c r="G128" s="162"/>
      <c r="H128" s="30">
        <v>50</v>
      </c>
      <c r="I128" s="162"/>
      <c r="J128" s="161"/>
      <c r="K128" s="2">
        <v>50</v>
      </c>
      <c r="L128" s="2">
        <v>45</v>
      </c>
      <c r="M128" s="3">
        <v>41</v>
      </c>
      <c r="N128" s="3">
        <v>50</v>
      </c>
      <c r="O128" s="36">
        <v>41</v>
      </c>
      <c r="P128" s="36"/>
      <c r="Q128" s="38"/>
      <c r="R128" s="147">
        <v>0</v>
      </c>
      <c r="S128" s="154">
        <v>0</v>
      </c>
    </row>
    <row r="129" spans="1:19" ht="21" customHeight="1" x14ac:dyDescent="0.2">
      <c r="A129" s="49"/>
      <c r="B129" s="218">
        <v>3</v>
      </c>
      <c r="C129" s="210">
        <v>68</v>
      </c>
      <c r="D129" s="215" t="s">
        <v>106</v>
      </c>
      <c r="E129" s="254">
        <f>SUM(F129:P129)-R129+S129</f>
        <v>244</v>
      </c>
      <c r="F129" s="119">
        <v>34</v>
      </c>
      <c r="G129" s="162"/>
      <c r="H129" s="30">
        <v>36</v>
      </c>
      <c r="I129" s="162"/>
      <c r="J129" s="161"/>
      <c r="K129" s="2">
        <v>36</v>
      </c>
      <c r="L129" s="2">
        <v>33</v>
      </c>
      <c r="M129" s="3">
        <v>34</v>
      </c>
      <c r="N129" s="3">
        <v>41</v>
      </c>
      <c r="O129" s="36">
        <v>38</v>
      </c>
      <c r="P129" s="36"/>
      <c r="Q129" s="38"/>
      <c r="R129" s="147">
        <v>33</v>
      </c>
      <c r="S129" s="154">
        <v>25</v>
      </c>
    </row>
    <row r="130" spans="1:19" ht="21" customHeight="1" x14ac:dyDescent="0.2">
      <c r="A130" s="160"/>
      <c r="B130" s="210">
        <v>4</v>
      </c>
      <c r="C130" s="216">
        <v>12</v>
      </c>
      <c r="D130" s="214" t="s">
        <v>100</v>
      </c>
      <c r="E130" s="254">
        <f>SUM(F130:P130)-R130+S130</f>
        <v>209</v>
      </c>
      <c r="F130" s="119" t="s">
        <v>120</v>
      </c>
      <c r="G130" s="162"/>
      <c r="H130" s="30">
        <v>45</v>
      </c>
      <c r="I130" s="162"/>
      <c r="J130" s="162"/>
      <c r="K130" s="3">
        <v>45</v>
      </c>
      <c r="L130" s="3">
        <v>38</v>
      </c>
      <c r="M130" s="3">
        <v>45</v>
      </c>
      <c r="N130" s="3" t="s">
        <v>120</v>
      </c>
      <c r="O130" s="36">
        <v>36</v>
      </c>
      <c r="P130" s="36"/>
      <c r="Q130" s="38"/>
      <c r="R130" s="147">
        <v>0</v>
      </c>
      <c r="S130" s="154">
        <v>0</v>
      </c>
    </row>
    <row r="131" spans="1:19" ht="21" customHeight="1" x14ac:dyDescent="0.2">
      <c r="A131" s="49"/>
      <c r="B131" s="219">
        <v>5</v>
      </c>
      <c r="C131" s="211">
        <v>623</v>
      </c>
      <c r="D131" s="214" t="s">
        <v>107</v>
      </c>
      <c r="E131" s="254">
        <f t="shared" si="38"/>
        <v>187</v>
      </c>
      <c r="F131" s="119">
        <v>41</v>
      </c>
      <c r="G131" s="162"/>
      <c r="H131" s="30">
        <v>38</v>
      </c>
      <c r="I131" s="162"/>
      <c r="J131" s="161"/>
      <c r="K131" s="2">
        <v>38</v>
      </c>
      <c r="L131" s="2">
        <v>34</v>
      </c>
      <c r="M131" s="3">
        <v>36</v>
      </c>
      <c r="N131" s="3" t="s">
        <v>120</v>
      </c>
      <c r="O131" s="36" t="s">
        <v>120</v>
      </c>
      <c r="P131" s="36"/>
      <c r="Q131" s="38"/>
      <c r="R131" s="147">
        <v>0</v>
      </c>
      <c r="S131" s="154">
        <v>0</v>
      </c>
    </row>
    <row r="132" spans="1:19" ht="21" customHeight="1" x14ac:dyDescent="0.2">
      <c r="A132" s="160"/>
      <c r="B132" s="220">
        <v>6</v>
      </c>
      <c r="C132" s="210">
        <v>102</v>
      </c>
      <c r="D132" s="215" t="s">
        <v>108</v>
      </c>
      <c r="E132" s="254">
        <f t="shared" si="38"/>
        <v>171</v>
      </c>
      <c r="F132" s="119">
        <v>38</v>
      </c>
      <c r="G132" s="162"/>
      <c r="H132" s="30">
        <v>34</v>
      </c>
      <c r="I132" s="162"/>
      <c r="J132" s="161"/>
      <c r="K132" s="2">
        <v>34</v>
      </c>
      <c r="L132" s="2">
        <v>32</v>
      </c>
      <c r="M132" s="3">
        <v>33</v>
      </c>
      <c r="N132" s="3" t="s">
        <v>120</v>
      </c>
      <c r="O132" s="36" t="s">
        <v>120</v>
      </c>
      <c r="P132" s="36"/>
      <c r="Q132" s="38"/>
      <c r="R132" s="147">
        <v>0</v>
      </c>
      <c r="S132" s="154">
        <v>0</v>
      </c>
    </row>
    <row r="133" spans="1:19" ht="21" customHeight="1" x14ac:dyDescent="0.2">
      <c r="A133" s="49"/>
      <c r="B133" s="134">
        <v>7</v>
      </c>
      <c r="C133" s="42">
        <v>66</v>
      </c>
      <c r="D133" s="135" t="s">
        <v>130</v>
      </c>
      <c r="E133" s="254">
        <f t="shared" si="38"/>
        <v>100</v>
      </c>
      <c r="F133" s="119">
        <v>50</v>
      </c>
      <c r="G133" s="162"/>
      <c r="H133" s="30" t="s">
        <v>120</v>
      </c>
      <c r="I133" s="162"/>
      <c r="J133" s="161"/>
      <c r="K133" s="2" t="s">
        <v>120</v>
      </c>
      <c r="L133" s="2">
        <v>50</v>
      </c>
      <c r="M133" s="3" t="s">
        <v>120</v>
      </c>
      <c r="N133" s="3" t="s">
        <v>120</v>
      </c>
      <c r="O133" s="36" t="s">
        <v>120</v>
      </c>
      <c r="P133" s="36"/>
      <c r="Q133" s="38"/>
      <c r="R133" s="147">
        <v>0</v>
      </c>
      <c r="S133" s="154">
        <v>0</v>
      </c>
    </row>
    <row r="134" spans="1:19" ht="21" customHeight="1" x14ac:dyDescent="0.2">
      <c r="A134" s="115"/>
      <c r="B134" s="42">
        <v>8</v>
      </c>
      <c r="C134" s="41">
        <v>4</v>
      </c>
      <c r="D134" s="3" t="s">
        <v>122</v>
      </c>
      <c r="E134" s="254">
        <f t="shared" ref="E134" si="39">SUM(F134:P134)-R134+S134</f>
        <v>36</v>
      </c>
      <c r="F134" s="119">
        <v>36</v>
      </c>
      <c r="G134" s="162"/>
      <c r="H134" s="30" t="s">
        <v>120</v>
      </c>
      <c r="I134" s="162"/>
      <c r="J134" s="161"/>
      <c r="K134" s="2" t="s">
        <v>120</v>
      </c>
      <c r="L134" s="2" t="s">
        <v>120</v>
      </c>
      <c r="M134" s="3" t="s">
        <v>120</v>
      </c>
      <c r="N134" s="3" t="s">
        <v>120</v>
      </c>
      <c r="O134" s="36" t="s">
        <v>120</v>
      </c>
      <c r="P134" s="36"/>
      <c r="Q134" s="38"/>
      <c r="R134" s="147">
        <v>0</v>
      </c>
      <c r="S134" s="158">
        <v>0</v>
      </c>
    </row>
    <row r="135" spans="1:19" ht="8.4499999999999993" customHeight="1" thickBot="1" x14ac:dyDescent="0.25">
      <c r="A135" s="60"/>
      <c r="B135" s="62"/>
      <c r="C135" s="61"/>
      <c r="D135" s="112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2"/>
      <c r="R135" s="63"/>
      <c r="S135" s="73"/>
    </row>
  </sheetData>
  <mergeCells count="4">
    <mergeCell ref="A1:F1"/>
    <mergeCell ref="G1:S1"/>
    <mergeCell ref="A2:B2"/>
    <mergeCell ref="C2:R2"/>
  </mergeCells>
  <pageMargins left="0.5" right="0.5" top="0.75" bottom="0.75" header="0.27777800000000002" footer="0.27777800000000002"/>
  <pageSetup scale="63" fitToHeight="2" orientation="portrait" r:id="rId1"/>
  <headerFooter>
    <oddFooter>&amp;C&amp;"Helvetica,Regular"&amp;12&amp;K000000&amp;P</oddFooter>
  </headerFooter>
  <rowBreaks count="2" manualBreakCount="2">
    <brk id="41" max="17" man="1"/>
    <brk id="95" max="18" man="1"/>
  </rowBreaks>
  <ignoredErrors>
    <ignoredError sqref="E7 E55 E17:E18 E99 E120" formula="1"/>
    <ignoredError sqref="C16 C46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I15" sqref="I15"/>
    </sheetView>
  </sheetViews>
  <sheetFormatPr defaultRowHeight="12.75" x14ac:dyDescent="0.2"/>
  <cols>
    <col min="1" max="1" width="14.5703125" customWidth="1"/>
    <col min="2" max="2" width="12.28515625" customWidth="1"/>
    <col min="3" max="3" width="5" customWidth="1"/>
    <col min="4" max="4" width="14.7109375" customWidth="1"/>
    <col min="5" max="5" width="16.7109375" customWidth="1"/>
  </cols>
  <sheetData>
    <row r="1" spans="1:5" ht="29.25" thickBot="1" x14ac:dyDescent="0.25">
      <c r="A1" s="21" t="s">
        <v>11</v>
      </c>
      <c r="B1" s="22" t="s">
        <v>12</v>
      </c>
      <c r="C1" s="25"/>
      <c r="D1" s="23" t="s">
        <v>11</v>
      </c>
      <c r="E1" s="24" t="s">
        <v>31</v>
      </c>
    </row>
    <row r="2" spans="1:5" ht="14.25" x14ac:dyDescent="0.2">
      <c r="A2" s="19" t="s">
        <v>13</v>
      </c>
      <c r="B2" s="6">
        <v>50</v>
      </c>
      <c r="C2" s="26"/>
      <c r="D2" s="6" t="s">
        <v>33</v>
      </c>
      <c r="E2" s="20" t="s">
        <v>32</v>
      </c>
    </row>
    <row r="3" spans="1:5" ht="14.25" x14ac:dyDescent="0.2">
      <c r="A3" s="13" t="s">
        <v>14</v>
      </c>
      <c r="B3" s="5">
        <v>45</v>
      </c>
      <c r="C3" s="27"/>
      <c r="D3" s="5" t="s">
        <v>34</v>
      </c>
      <c r="E3" s="14" t="s">
        <v>32</v>
      </c>
    </row>
    <row r="4" spans="1:5" ht="14.25" x14ac:dyDescent="0.2">
      <c r="A4" s="13" t="s">
        <v>15</v>
      </c>
      <c r="B4" s="5">
        <v>41</v>
      </c>
      <c r="C4" s="27"/>
      <c r="D4" s="5" t="s">
        <v>35</v>
      </c>
      <c r="E4" s="15">
        <v>17</v>
      </c>
    </row>
    <row r="5" spans="1:5" ht="14.25" x14ac:dyDescent="0.2">
      <c r="A5" s="13" t="s">
        <v>16</v>
      </c>
      <c r="B5" s="5">
        <v>38</v>
      </c>
      <c r="C5" s="27"/>
      <c r="D5" s="5" t="s">
        <v>36</v>
      </c>
      <c r="E5" s="15">
        <v>16</v>
      </c>
    </row>
    <row r="6" spans="1:5" ht="14.25" x14ac:dyDescent="0.2">
      <c r="A6" s="13" t="s">
        <v>17</v>
      </c>
      <c r="B6" s="5">
        <v>36</v>
      </c>
      <c r="C6" s="27"/>
      <c r="D6" s="10" t="s">
        <v>37</v>
      </c>
      <c r="E6" s="16">
        <v>15</v>
      </c>
    </row>
    <row r="7" spans="1:5" ht="14.25" x14ac:dyDescent="0.2">
      <c r="A7" s="13" t="s">
        <v>18</v>
      </c>
      <c r="B7" s="5">
        <v>34</v>
      </c>
      <c r="C7" s="27"/>
      <c r="D7" s="5" t="s">
        <v>38</v>
      </c>
      <c r="E7" s="15">
        <v>14</v>
      </c>
    </row>
    <row r="8" spans="1:5" ht="14.25" x14ac:dyDescent="0.2">
      <c r="A8" s="13" t="s">
        <v>19</v>
      </c>
      <c r="B8" s="5">
        <v>33</v>
      </c>
      <c r="C8" s="27"/>
      <c r="D8" s="5" t="s">
        <v>39</v>
      </c>
      <c r="E8" s="15">
        <v>13</v>
      </c>
    </row>
    <row r="9" spans="1:5" ht="14.25" x14ac:dyDescent="0.2">
      <c r="A9" s="13" t="s">
        <v>20</v>
      </c>
      <c r="B9" s="5">
        <v>32</v>
      </c>
      <c r="C9" s="27"/>
      <c r="D9" s="5" t="s">
        <v>40</v>
      </c>
      <c r="E9" s="15">
        <v>12</v>
      </c>
    </row>
    <row r="10" spans="1:5" ht="14.25" x14ac:dyDescent="0.2">
      <c r="A10" s="13" t="s">
        <v>21</v>
      </c>
      <c r="B10" s="5">
        <v>31</v>
      </c>
      <c r="C10" s="27"/>
      <c r="D10" s="5" t="s">
        <v>41</v>
      </c>
      <c r="E10" s="15">
        <v>11</v>
      </c>
    </row>
    <row r="11" spans="1:5" ht="14.25" x14ac:dyDescent="0.2">
      <c r="A11" s="13" t="s">
        <v>22</v>
      </c>
      <c r="B11" s="5">
        <v>30</v>
      </c>
      <c r="C11" s="27"/>
      <c r="D11" s="5" t="s">
        <v>42</v>
      </c>
      <c r="E11" s="15">
        <v>10</v>
      </c>
    </row>
    <row r="12" spans="1:5" ht="14.25" x14ac:dyDescent="0.2">
      <c r="A12" s="13" t="s">
        <v>23</v>
      </c>
      <c r="B12" s="5">
        <v>29</v>
      </c>
      <c r="C12" s="27"/>
      <c r="D12" s="5" t="s">
        <v>43</v>
      </c>
      <c r="E12" s="15">
        <v>9</v>
      </c>
    </row>
    <row r="13" spans="1:5" ht="14.25" x14ac:dyDescent="0.2">
      <c r="A13" s="13" t="s">
        <v>24</v>
      </c>
      <c r="B13" s="5">
        <v>28</v>
      </c>
      <c r="C13" s="27"/>
      <c r="D13" s="5" t="s">
        <v>44</v>
      </c>
      <c r="E13" s="15">
        <v>8</v>
      </c>
    </row>
    <row r="14" spans="1:5" ht="14.25" x14ac:dyDescent="0.2">
      <c r="A14" s="13" t="s">
        <v>25</v>
      </c>
      <c r="B14" s="5">
        <v>27</v>
      </c>
      <c r="C14" s="27"/>
      <c r="D14" s="5" t="s">
        <v>45</v>
      </c>
      <c r="E14" s="15">
        <v>7</v>
      </c>
    </row>
    <row r="15" spans="1:5" ht="14.25" x14ac:dyDescent="0.2">
      <c r="A15" s="13" t="s">
        <v>26</v>
      </c>
      <c r="B15" s="5">
        <v>26</v>
      </c>
      <c r="C15" s="27"/>
      <c r="D15" s="5" t="s">
        <v>46</v>
      </c>
      <c r="E15" s="15">
        <v>6</v>
      </c>
    </row>
    <row r="16" spans="1:5" ht="14.25" x14ac:dyDescent="0.2">
      <c r="A16" s="13" t="s">
        <v>27</v>
      </c>
      <c r="B16" s="5">
        <v>25</v>
      </c>
      <c r="C16" s="27"/>
      <c r="D16" s="5" t="s">
        <v>47</v>
      </c>
      <c r="E16" s="15">
        <v>5</v>
      </c>
    </row>
    <row r="17" spans="1:5" ht="14.25" x14ac:dyDescent="0.2">
      <c r="A17" s="13" t="s">
        <v>28</v>
      </c>
      <c r="B17" s="5">
        <v>24</v>
      </c>
      <c r="C17" s="27"/>
      <c r="D17" s="5" t="s">
        <v>48</v>
      </c>
      <c r="E17" s="15">
        <v>4</v>
      </c>
    </row>
    <row r="18" spans="1:5" ht="14.25" x14ac:dyDescent="0.2">
      <c r="A18" s="13" t="s">
        <v>29</v>
      </c>
      <c r="B18" s="5">
        <v>23</v>
      </c>
      <c r="C18" s="27"/>
      <c r="D18" s="5" t="s">
        <v>49</v>
      </c>
      <c r="E18" s="15">
        <v>3</v>
      </c>
    </row>
    <row r="19" spans="1:5" ht="15" thickBot="1" x14ac:dyDescent="0.25">
      <c r="A19" s="17" t="s">
        <v>30</v>
      </c>
      <c r="B19" s="7">
        <v>22</v>
      </c>
      <c r="C19" s="28"/>
      <c r="D19" s="7" t="s">
        <v>50</v>
      </c>
      <c r="E19" s="18">
        <v>2</v>
      </c>
    </row>
    <row r="20" spans="1:5" x14ac:dyDescent="0.2">
      <c r="A20" s="1"/>
      <c r="B20" s="1"/>
      <c r="C20" s="1"/>
    </row>
    <row r="21" spans="1:5" x14ac:dyDescent="0.2">
      <c r="A21" s="1"/>
      <c r="B21" s="1"/>
      <c r="C21" s="1"/>
    </row>
    <row r="22" spans="1:5" x14ac:dyDescent="0.2">
      <c r="A22" s="1"/>
      <c r="B22" s="1"/>
      <c r="C22" s="1"/>
    </row>
    <row r="23" spans="1:5" x14ac:dyDescent="0.2">
      <c r="A23" s="1"/>
      <c r="B23" s="1"/>
      <c r="C23" s="1"/>
    </row>
    <row r="24" spans="1:5" x14ac:dyDescent="0.2">
      <c r="A24" s="1"/>
      <c r="B24" s="1"/>
      <c r="C24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2020 CLUB POINTS</vt:lpstr>
      <vt:lpstr>Points Graph</vt:lpstr>
      <vt:lpstr>'2020 CLUB POINTS'!Print_Area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TSP Master</dc:creator>
  <cp:lastModifiedBy>Brianna</cp:lastModifiedBy>
  <cp:lastPrinted>2023-11-30T21:18:04Z</cp:lastPrinted>
  <dcterms:created xsi:type="dcterms:W3CDTF">2019-04-09T03:42:35Z</dcterms:created>
  <dcterms:modified xsi:type="dcterms:W3CDTF">2024-01-04T21:06:07Z</dcterms:modified>
</cp:coreProperties>
</file>